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offroy\Documents\exercices\i1_infra_etl\Cas pratique - Excel - Segmentation\"/>
    </mc:Choice>
  </mc:AlternateContent>
  <xr:revisionPtr revIDLastSave="0" documentId="13_ncr:1_{E512FB81-F371-48BA-8910-2666B24AB98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lgo" sheetId="8" r:id="rId1"/>
    <sheet name="BDD client - segmentation" sheetId="10" r:id="rId2"/>
    <sheet name="Data viz" sheetId="11" r:id="rId3"/>
  </sheets>
  <definedNames>
    <definedName name="_xlchart.v5.0" hidden="1">'BDD client - segmentation'!$F$1</definedName>
    <definedName name="_xlchart.v5.1" hidden="1">'BDD client - segmentation'!$F$2:$F$1001</definedName>
    <definedName name="_xlchart.v5.2" hidden="1">'BDD client - segmentation'!$N$1</definedName>
    <definedName name="_xlchart.v5.3" hidden="1">'BDD client - segmentation'!$N$2:$N$1001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2" i="10"/>
  <c r="J3" i="10"/>
  <c r="K3" i="10" s="1"/>
  <c r="N3" i="10" s="1"/>
  <c r="J4" i="10"/>
  <c r="K4" i="10" s="1"/>
  <c r="N4" i="10" s="1"/>
  <c r="J5" i="10"/>
  <c r="K5" i="10" s="1"/>
  <c r="N5" i="10" s="1"/>
  <c r="J6" i="10"/>
  <c r="K6" i="10" s="1"/>
  <c r="N6" i="10" s="1"/>
  <c r="J7" i="10"/>
  <c r="K7" i="10" s="1"/>
  <c r="N7" i="10" s="1"/>
  <c r="J8" i="10"/>
  <c r="K8" i="10" s="1"/>
  <c r="N8" i="10" s="1"/>
  <c r="J9" i="10"/>
  <c r="K9" i="10" s="1"/>
  <c r="N9" i="10" s="1"/>
  <c r="J10" i="10"/>
  <c r="K10" i="10" s="1"/>
  <c r="N10" i="10" s="1"/>
  <c r="J11" i="10"/>
  <c r="K11" i="10" s="1"/>
  <c r="N11" i="10" s="1"/>
  <c r="J12" i="10"/>
  <c r="K12" i="10" s="1"/>
  <c r="N12" i="10" s="1"/>
  <c r="J13" i="10"/>
  <c r="K13" i="10" s="1"/>
  <c r="N13" i="10" s="1"/>
  <c r="J14" i="10"/>
  <c r="K14" i="10" s="1"/>
  <c r="N14" i="10" s="1"/>
  <c r="J15" i="10"/>
  <c r="K15" i="10" s="1"/>
  <c r="N15" i="10" s="1"/>
  <c r="J16" i="10"/>
  <c r="K16" i="10" s="1"/>
  <c r="N16" i="10" s="1"/>
  <c r="J17" i="10"/>
  <c r="K17" i="10" s="1"/>
  <c r="N17" i="10" s="1"/>
  <c r="J18" i="10"/>
  <c r="K18" i="10" s="1"/>
  <c r="N18" i="10" s="1"/>
  <c r="J19" i="10"/>
  <c r="K19" i="10" s="1"/>
  <c r="N19" i="10" s="1"/>
  <c r="J20" i="10"/>
  <c r="K20" i="10" s="1"/>
  <c r="N20" i="10" s="1"/>
  <c r="J21" i="10"/>
  <c r="K21" i="10" s="1"/>
  <c r="N21" i="10" s="1"/>
  <c r="J22" i="10"/>
  <c r="K22" i="10" s="1"/>
  <c r="N22" i="10" s="1"/>
  <c r="J23" i="10"/>
  <c r="K23" i="10" s="1"/>
  <c r="N23" i="10" s="1"/>
  <c r="J24" i="10"/>
  <c r="K24" i="10" s="1"/>
  <c r="N24" i="10" s="1"/>
  <c r="J25" i="10"/>
  <c r="K25" i="10" s="1"/>
  <c r="N25" i="10" s="1"/>
  <c r="J26" i="10"/>
  <c r="K26" i="10" s="1"/>
  <c r="N26" i="10" s="1"/>
  <c r="J27" i="10"/>
  <c r="K27" i="10" s="1"/>
  <c r="N27" i="10" s="1"/>
  <c r="J28" i="10"/>
  <c r="K28" i="10" s="1"/>
  <c r="N28" i="10" s="1"/>
  <c r="J29" i="10"/>
  <c r="K29" i="10" s="1"/>
  <c r="N29" i="10" s="1"/>
  <c r="J30" i="10"/>
  <c r="K30" i="10" s="1"/>
  <c r="N30" i="10" s="1"/>
  <c r="J31" i="10"/>
  <c r="K31" i="10" s="1"/>
  <c r="N31" i="10" s="1"/>
  <c r="J32" i="10"/>
  <c r="K32" i="10" s="1"/>
  <c r="N32" i="10" s="1"/>
  <c r="J33" i="10"/>
  <c r="K33" i="10" s="1"/>
  <c r="N33" i="10" s="1"/>
  <c r="J34" i="10"/>
  <c r="K34" i="10" s="1"/>
  <c r="N34" i="10" s="1"/>
  <c r="J35" i="10"/>
  <c r="K35" i="10" s="1"/>
  <c r="N35" i="10" s="1"/>
  <c r="J36" i="10"/>
  <c r="K36" i="10" s="1"/>
  <c r="N36" i="10" s="1"/>
  <c r="J37" i="10"/>
  <c r="K37" i="10" s="1"/>
  <c r="N37" i="10" s="1"/>
  <c r="J38" i="10"/>
  <c r="K38" i="10" s="1"/>
  <c r="N38" i="10" s="1"/>
  <c r="J39" i="10"/>
  <c r="K39" i="10" s="1"/>
  <c r="N39" i="10" s="1"/>
  <c r="J40" i="10"/>
  <c r="K40" i="10" s="1"/>
  <c r="N40" i="10" s="1"/>
  <c r="J41" i="10"/>
  <c r="K41" i="10" s="1"/>
  <c r="N41" i="10" s="1"/>
  <c r="J42" i="10"/>
  <c r="K42" i="10" s="1"/>
  <c r="N42" i="10" s="1"/>
  <c r="J43" i="10"/>
  <c r="K43" i="10" s="1"/>
  <c r="N43" i="10" s="1"/>
  <c r="J44" i="10"/>
  <c r="K44" i="10" s="1"/>
  <c r="N44" i="10" s="1"/>
  <c r="J45" i="10"/>
  <c r="K45" i="10" s="1"/>
  <c r="N45" i="10" s="1"/>
  <c r="J46" i="10"/>
  <c r="K46" i="10" s="1"/>
  <c r="N46" i="10" s="1"/>
  <c r="J47" i="10"/>
  <c r="K47" i="10" s="1"/>
  <c r="N47" i="10" s="1"/>
  <c r="J48" i="10"/>
  <c r="K48" i="10" s="1"/>
  <c r="N48" i="10" s="1"/>
  <c r="J49" i="10"/>
  <c r="K49" i="10" s="1"/>
  <c r="N49" i="10" s="1"/>
  <c r="J50" i="10"/>
  <c r="K50" i="10" s="1"/>
  <c r="N50" i="10" s="1"/>
  <c r="J51" i="10"/>
  <c r="K51" i="10" s="1"/>
  <c r="N51" i="10" s="1"/>
  <c r="J52" i="10"/>
  <c r="K52" i="10" s="1"/>
  <c r="N52" i="10" s="1"/>
  <c r="J53" i="10"/>
  <c r="K53" i="10" s="1"/>
  <c r="N53" i="10" s="1"/>
  <c r="J54" i="10"/>
  <c r="K54" i="10" s="1"/>
  <c r="N54" i="10" s="1"/>
  <c r="J55" i="10"/>
  <c r="K55" i="10" s="1"/>
  <c r="N55" i="10" s="1"/>
  <c r="J56" i="10"/>
  <c r="K56" i="10" s="1"/>
  <c r="N56" i="10" s="1"/>
  <c r="J57" i="10"/>
  <c r="K57" i="10" s="1"/>
  <c r="N57" i="10" s="1"/>
  <c r="J58" i="10"/>
  <c r="K58" i="10" s="1"/>
  <c r="N58" i="10" s="1"/>
  <c r="J59" i="10"/>
  <c r="K59" i="10" s="1"/>
  <c r="N59" i="10" s="1"/>
  <c r="J60" i="10"/>
  <c r="K60" i="10" s="1"/>
  <c r="N60" i="10" s="1"/>
  <c r="J61" i="10"/>
  <c r="K61" i="10" s="1"/>
  <c r="N61" i="10" s="1"/>
  <c r="J62" i="10"/>
  <c r="K62" i="10" s="1"/>
  <c r="N62" i="10" s="1"/>
  <c r="J63" i="10"/>
  <c r="K63" i="10" s="1"/>
  <c r="N63" i="10" s="1"/>
  <c r="J64" i="10"/>
  <c r="K64" i="10" s="1"/>
  <c r="N64" i="10" s="1"/>
  <c r="J65" i="10"/>
  <c r="K65" i="10" s="1"/>
  <c r="N65" i="10" s="1"/>
  <c r="J66" i="10"/>
  <c r="K66" i="10" s="1"/>
  <c r="N66" i="10" s="1"/>
  <c r="J67" i="10"/>
  <c r="K67" i="10" s="1"/>
  <c r="N67" i="10" s="1"/>
  <c r="J68" i="10"/>
  <c r="K68" i="10" s="1"/>
  <c r="N68" i="10" s="1"/>
  <c r="J69" i="10"/>
  <c r="K69" i="10" s="1"/>
  <c r="N69" i="10" s="1"/>
  <c r="J70" i="10"/>
  <c r="K70" i="10" s="1"/>
  <c r="N70" i="10" s="1"/>
  <c r="J71" i="10"/>
  <c r="K71" i="10" s="1"/>
  <c r="N71" i="10" s="1"/>
  <c r="J72" i="10"/>
  <c r="K72" i="10" s="1"/>
  <c r="N72" i="10" s="1"/>
  <c r="J73" i="10"/>
  <c r="K73" i="10" s="1"/>
  <c r="N73" i="10" s="1"/>
  <c r="J74" i="10"/>
  <c r="K74" i="10" s="1"/>
  <c r="N74" i="10" s="1"/>
  <c r="J75" i="10"/>
  <c r="K75" i="10" s="1"/>
  <c r="N75" i="10" s="1"/>
  <c r="J76" i="10"/>
  <c r="K76" i="10" s="1"/>
  <c r="N76" i="10" s="1"/>
  <c r="J77" i="10"/>
  <c r="K77" i="10" s="1"/>
  <c r="N77" i="10" s="1"/>
  <c r="J78" i="10"/>
  <c r="K78" i="10" s="1"/>
  <c r="N78" i="10" s="1"/>
  <c r="J79" i="10"/>
  <c r="K79" i="10" s="1"/>
  <c r="N79" i="10" s="1"/>
  <c r="J80" i="10"/>
  <c r="K80" i="10" s="1"/>
  <c r="N80" i="10" s="1"/>
  <c r="J81" i="10"/>
  <c r="K81" i="10" s="1"/>
  <c r="N81" i="10" s="1"/>
  <c r="J82" i="10"/>
  <c r="K82" i="10" s="1"/>
  <c r="N82" i="10" s="1"/>
  <c r="J83" i="10"/>
  <c r="K83" i="10" s="1"/>
  <c r="N83" i="10" s="1"/>
  <c r="J84" i="10"/>
  <c r="K84" i="10" s="1"/>
  <c r="N84" i="10" s="1"/>
  <c r="J85" i="10"/>
  <c r="K85" i="10" s="1"/>
  <c r="N85" i="10" s="1"/>
  <c r="J86" i="10"/>
  <c r="K86" i="10" s="1"/>
  <c r="N86" i="10" s="1"/>
  <c r="J87" i="10"/>
  <c r="K87" i="10" s="1"/>
  <c r="N87" i="10" s="1"/>
  <c r="J88" i="10"/>
  <c r="K88" i="10" s="1"/>
  <c r="N88" i="10" s="1"/>
  <c r="J89" i="10"/>
  <c r="K89" i="10" s="1"/>
  <c r="N89" i="10" s="1"/>
  <c r="J90" i="10"/>
  <c r="K90" i="10" s="1"/>
  <c r="N90" i="10" s="1"/>
  <c r="J91" i="10"/>
  <c r="K91" i="10" s="1"/>
  <c r="N91" i="10" s="1"/>
  <c r="J92" i="10"/>
  <c r="K92" i="10" s="1"/>
  <c r="N92" i="10" s="1"/>
  <c r="J93" i="10"/>
  <c r="K93" i="10" s="1"/>
  <c r="N93" i="10" s="1"/>
  <c r="J94" i="10"/>
  <c r="K94" i="10" s="1"/>
  <c r="N94" i="10" s="1"/>
  <c r="J95" i="10"/>
  <c r="K95" i="10" s="1"/>
  <c r="N95" i="10" s="1"/>
  <c r="J96" i="10"/>
  <c r="K96" i="10" s="1"/>
  <c r="N96" i="10" s="1"/>
  <c r="J97" i="10"/>
  <c r="K97" i="10" s="1"/>
  <c r="N97" i="10" s="1"/>
  <c r="J98" i="10"/>
  <c r="K98" i="10" s="1"/>
  <c r="N98" i="10" s="1"/>
  <c r="J99" i="10"/>
  <c r="K99" i="10" s="1"/>
  <c r="N99" i="10" s="1"/>
  <c r="J100" i="10"/>
  <c r="K100" i="10" s="1"/>
  <c r="N100" i="10" s="1"/>
  <c r="J101" i="10"/>
  <c r="K101" i="10" s="1"/>
  <c r="N101" i="10" s="1"/>
  <c r="J102" i="10"/>
  <c r="K102" i="10" s="1"/>
  <c r="N102" i="10" s="1"/>
  <c r="J103" i="10"/>
  <c r="K103" i="10" s="1"/>
  <c r="N103" i="10" s="1"/>
  <c r="J104" i="10"/>
  <c r="K104" i="10" s="1"/>
  <c r="N104" i="10" s="1"/>
  <c r="J105" i="10"/>
  <c r="K105" i="10" s="1"/>
  <c r="N105" i="10" s="1"/>
  <c r="J106" i="10"/>
  <c r="K106" i="10" s="1"/>
  <c r="N106" i="10" s="1"/>
  <c r="J107" i="10"/>
  <c r="K107" i="10" s="1"/>
  <c r="N107" i="10" s="1"/>
  <c r="J108" i="10"/>
  <c r="K108" i="10" s="1"/>
  <c r="N108" i="10" s="1"/>
  <c r="J109" i="10"/>
  <c r="K109" i="10" s="1"/>
  <c r="N109" i="10" s="1"/>
  <c r="J110" i="10"/>
  <c r="K110" i="10" s="1"/>
  <c r="N110" i="10" s="1"/>
  <c r="J111" i="10"/>
  <c r="K111" i="10" s="1"/>
  <c r="N111" i="10" s="1"/>
  <c r="J112" i="10"/>
  <c r="K112" i="10" s="1"/>
  <c r="N112" i="10" s="1"/>
  <c r="J113" i="10"/>
  <c r="K113" i="10" s="1"/>
  <c r="N113" i="10" s="1"/>
  <c r="J114" i="10"/>
  <c r="K114" i="10" s="1"/>
  <c r="N114" i="10" s="1"/>
  <c r="J115" i="10"/>
  <c r="K115" i="10" s="1"/>
  <c r="N115" i="10" s="1"/>
  <c r="J116" i="10"/>
  <c r="K116" i="10" s="1"/>
  <c r="N116" i="10" s="1"/>
  <c r="J117" i="10"/>
  <c r="K117" i="10" s="1"/>
  <c r="N117" i="10" s="1"/>
  <c r="J118" i="10"/>
  <c r="K118" i="10" s="1"/>
  <c r="N118" i="10" s="1"/>
  <c r="J119" i="10"/>
  <c r="K119" i="10" s="1"/>
  <c r="N119" i="10" s="1"/>
  <c r="J120" i="10"/>
  <c r="K120" i="10" s="1"/>
  <c r="N120" i="10" s="1"/>
  <c r="J121" i="10"/>
  <c r="K121" i="10" s="1"/>
  <c r="N121" i="10" s="1"/>
  <c r="J122" i="10"/>
  <c r="K122" i="10" s="1"/>
  <c r="N122" i="10" s="1"/>
  <c r="J123" i="10"/>
  <c r="K123" i="10" s="1"/>
  <c r="N123" i="10" s="1"/>
  <c r="J124" i="10"/>
  <c r="K124" i="10" s="1"/>
  <c r="N124" i="10" s="1"/>
  <c r="J125" i="10"/>
  <c r="K125" i="10" s="1"/>
  <c r="N125" i="10" s="1"/>
  <c r="J126" i="10"/>
  <c r="K126" i="10" s="1"/>
  <c r="N126" i="10" s="1"/>
  <c r="J127" i="10"/>
  <c r="K127" i="10" s="1"/>
  <c r="N127" i="10" s="1"/>
  <c r="J128" i="10"/>
  <c r="K128" i="10" s="1"/>
  <c r="N128" i="10" s="1"/>
  <c r="J129" i="10"/>
  <c r="K129" i="10" s="1"/>
  <c r="N129" i="10" s="1"/>
  <c r="J130" i="10"/>
  <c r="K130" i="10" s="1"/>
  <c r="N130" i="10" s="1"/>
  <c r="J131" i="10"/>
  <c r="K131" i="10" s="1"/>
  <c r="N131" i="10" s="1"/>
  <c r="J132" i="10"/>
  <c r="K132" i="10" s="1"/>
  <c r="N132" i="10" s="1"/>
  <c r="J133" i="10"/>
  <c r="K133" i="10" s="1"/>
  <c r="N133" i="10" s="1"/>
  <c r="J134" i="10"/>
  <c r="K134" i="10" s="1"/>
  <c r="N134" i="10" s="1"/>
  <c r="J135" i="10"/>
  <c r="K135" i="10" s="1"/>
  <c r="N135" i="10" s="1"/>
  <c r="J136" i="10"/>
  <c r="K136" i="10" s="1"/>
  <c r="N136" i="10" s="1"/>
  <c r="J137" i="10"/>
  <c r="K137" i="10" s="1"/>
  <c r="N137" i="10" s="1"/>
  <c r="J138" i="10"/>
  <c r="K138" i="10" s="1"/>
  <c r="N138" i="10" s="1"/>
  <c r="J139" i="10"/>
  <c r="K139" i="10" s="1"/>
  <c r="N139" i="10" s="1"/>
  <c r="J140" i="10"/>
  <c r="K140" i="10" s="1"/>
  <c r="N140" i="10" s="1"/>
  <c r="J141" i="10"/>
  <c r="K141" i="10" s="1"/>
  <c r="N141" i="10" s="1"/>
  <c r="J142" i="10"/>
  <c r="K142" i="10" s="1"/>
  <c r="N142" i="10" s="1"/>
  <c r="J143" i="10"/>
  <c r="K143" i="10" s="1"/>
  <c r="N143" i="10" s="1"/>
  <c r="J144" i="10"/>
  <c r="K144" i="10" s="1"/>
  <c r="N144" i="10" s="1"/>
  <c r="J145" i="10"/>
  <c r="K145" i="10" s="1"/>
  <c r="N145" i="10" s="1"/>
  <c r="J146" i="10"/>
  <c r="K146" i="10" s="1"/>
  <c r="N146" i="10" s="1"/>
  <c r="J147" i="10"/>
  <c r="K147" i="10" s="1"/>
  <c r="N147" i="10" s="1"/>
  <c r="J148" i="10"/>
  <c r="K148" i="10" s="1"/>
  <c r="N148" i="10" s="1"/>
  <c r="J149" i="10"/>
  <c r="K149" i="10" s="1"/>
  <c r="N149" i="10" s="1"/>
  <c r="J150" i="10"/>
  <c r="K150" i="10" s="1"/>
  <c r="N150" i="10" s="1"/>
  <c r="J151" i="10"/>
  <c r="K151" i="10" s="1"/>
  <c r="N151" i="10" s="1"/>
  <c r="J152" i="10"/>
  <c r="K152" i="10" s="1"/>
  <c r="N152" i="10" s="1"/>
  <c r="J153" i="10"/>
  <c r="K153" i="10" s="1"/>
  <c r="N153" i="10" s="1"/>
  <c r="J154" i="10"/>
  <c r="K154" i="10" s="1"/>
  <c r="N154" i="10" s="1"/>
  <c r="J155" i="10"/>
  <c r="K155" i="10" s="1"/>
  <c r="N155" i="10" s="1"/>
  <c r="J156" i="10"/>
  <c r="K156" i="10" s="1"/>
  <c r="N156" i="10" s="1"/>
  <c r="J157" i="10"/>
  <c r="K157" i="10" s="1"/>
  <c r="N157" i="10" s="1"/>
  <c r="J158" i="10"/>
  <c r="K158" i="10" s="1"/>
  <c r="N158" i="10" s="1"/>
  <c r="J159" i="10"/>
  <c r="K159" i="10" s="1"/>
  <c r="N159" i="10" s="1"/>
  <c r="J160" i="10"/>
  <c r="K160" i="10" s="1"/>
  <c r="N160" i="10" s="1"/>
  <c r="J161" i="10"/>
  <c r="K161" i="10" s="1"/>
  <c r="N161" i="10" s="1"/>
  <c r="J162" i="10"/>
  <c r="K162" i="10" s="1"/>
  <c r="N162" i="10" s="1"/>
  <c r="J163" i="10"/>
  <c r="K163" i="10" s="1"/>
  <c r="N163" i="10" s="1"/>
  <c r="J164" i="10"/>
  <c r="K164" i="10" s="1"/>
  <c r="N164" i="10" s="1"/>
  <c r="J165" i="10"/>
  <c r="K165" i="10" s="1"/>
  <c r="N165" i="10" s="1"/>
  <c r="J166" i="10"/>
  <c r="K166" i="10" s="1"/>
  <c r="N166" i="10" s="1"/>
  <c r="J167" i="10"/>
  <c r="K167" i="10" s="1"/>
  <c r="N167" i="10" s="1"/>
  <c r="J168" i="10"/>
  <c r="K168" i="10" s="1"/>
  <c r="N168" i="10" s="1"/>
  <c r="J169" i="10"/>
  <c r="K169" i="10" s="1"/>
  <c r="N169" i="10" s="1"/>
  <c r="J170" i="10"/>
  <c r="K170" i="10" s="1"/>
  <c r="N170" i="10" s="1"/>
  <c r="J171" i="10"/>
  <c r="K171" i="10" s="1"/>
  <c r="N171" i="10" s="1"/>
  <c r="J172" i="10"/>
  <c r="K172" i="10" s="1"/>
  <c r="N172" i="10" s="1"/>
  <c r="J173" i="10"/>
  <c r="K173" i="10" s="1"/>
  <c r="N173" i="10" s="1"/>
  <c r="J174" i="10"/>
  <c r="K174" i="10" s="1"/>
  <c r="N174" i="10" s="1"/>
  <c r="J175" i="10"/>
  <c r="K175" i="10" s="1"/>
  <c r="N175" i="10" s="1"/>
  <c r="J176" i="10"/>
  <c r="K176" i="10" s="1"/>
  <c r="N176" i="10" s="1"/>
  <c r="J177" i="10"/>
  <c r="K177" i="10" s="1"/>
  <c r="N177" i="10" s="1"/>
  <c r="J178" i="10"/>
  <c r="K178" i="10" s="1"/>
  <c r="N178" i="10" s="1"/>
  <c r="J179" i="10"/>
  <c r="K179" i="10" s="1"/>
  <c r="N179" i="10" s="1"/>
  <c r="J180" i="10"/>
  <c r="K180" i="10" s="1"/>
  <c r="N180" i="10" s="1"/>
  <c r="J181" i="10"/>
  <c r="K181" i="10" s="1"/>
  <c r="N181" i="10" s="1"/>
  <c r="J182" i="10"/>
  <c r="K182" i="10" s="1"/>
  <c r="N182" i="10" s="1"/>
  <c r="J183" i="10"/>
  <c r="K183" i="10" s="1"/>
  <c r="N183" i="10" s="1"/>
  <c r="J184" i="10"/>
  <c r="K184" i="10" s="1"/>
  <c r="N184" i="10" s="1"/>
  <c r="J185" i="10"/>
  <c r="K185" i="10" s="1"/>
  <c r="N185" i="10" s="1"/>
  <c r="J186" i="10"/>
  <c r="K186" i="10" s="1"/>
  <c r="N186" i="10" s="1"/>
  <c r="J187" i="10"/>
  <c r="K187" i="10" s="1"/>
  <c r="N187" i="10" s="1"/>
  <c r="J188" i="10"/>
  <c r="K188" i="10" s="1"/>
  <c r="N188" i="10" s="1"/>
  <c r="J189" i="10"/>
  <c r="K189" i="10" s="1"/>
  <c r="N189" i="10" s="1"/>
  <c r="J190" i="10"/>
  <c r="K190" i="10" s="1"/>
  <c r="N190" i="10" s="1"/>
  <c r="J191" i="10"/>
  <c r="K191" i="10" s="1"/>
  <c r="N191" i="10" s="1"/>
  <c r="J192" i="10"/>
  <c r="K192" i="10" s="1"/>
  <c r="N192" i="10" s="1"/>
  <c r="J193" i="10"/>
  <c r="K193" i="10" s="1"/>
  <c r="N193" i="10" s="1"/>
  <c r="J194" i="10"/>
  <c r="K194" i="10" s="1"/>
  <c r="N194" i="10" s="1"/>
  <c r="J195" i="10"/>
  <c r="K195" i="10" s="1"/>
  <c r="N195" i="10" s="1"/>
  <c r="J196" i="10"/>
  <c r="K196" i="10" s="1"/>
  <c r="N196" i="10" s="1"/>
  <c r="J197" i="10"/>
  <c r="K197" i="10" s="1"/>
  <c r="N197" i="10" s="1"/>
  <c r="J198" i="10"/>
  <c r="K198" i="10" s="1"/>
  <c r="N198" i="10" s="1"/>
  <c r="J199" i="10"/>
  <c r="K199" i="10" s="1"/>
  <c r="N199" i="10" s="1"/>
  <c r="J200" i="10"/>
  <c r="K200" i="10" s="1"/>
  <c r="N200" i="10" s="1"/>
  <c r="J201" i="10"/>
  <c r="K201" i="10" s="1"/>
  <c r="N201" i="10" s="1"/>
  <c r="J202" i="10"/>
  <c r="K202" i="10" s="1"/>
  <c r="N202" i="10" s="1"/>
  <c r="J203" i="10"/>
  <c r="K203" i="10" s="1"/>
  <c r="N203" i="10" s="1"/>
  <c r="J204" i="10"/>
  <c r="K204" i="10" s="1"/>
  <c r="N204" i="10" s="1"/>
  <c r="J205" i="10"/>
  <c r="K205" i="10" s="1"/>
  <c r="N205" i="10" s="1"/>
  <c r="J206" i="10"/>
  <c r="K206" i="10" s="1"/>
  <c r="N206" i="10" s="1"/>
  <c r="J207" i="10"/>
  <c r="K207" i="10" s="1"/>
  <c r="N207" i="10" s="1"/>
  <c r="J208" i="10"/>
  <c r="K208" i="10" s="1"/>
  <c r="N208" i="10" s="1"/>
  <c r="J209" i="10"/>
  <c r="K209" i="10" s="1"/>
  <c r="N209" i="10" s="1"/>
  <c r="J210" i="10"/>
  <c r="K210" i="10" s="1"/>
  <c r="N210" i="10" s="1"/>
  <c r="J211" i="10"/>
  <c r="K211" i="10" s="1"/>
  <c r="N211" i="10" s="1"/>
  <c r="J212" i="10"/>
  <c r="K212" i="10" s="1"/>
  <c r="N212" i="10" s="1"/>
  <c r="J213" i="10"/>
  <c r="K213" i="10" s="1"/>
  <c r="N213" i="10" s="1"/>
  <c r="J214" i="10"/>
  <c r="K214" i="10" s="1"/>
  <c r="N214" i="10" s="1"/>
  <c r="J215" i="10"/>
  <c r="K215" i="10" s="1"/>
  <c r="N215" i="10" s="1"/>
  <c r="J216" i="10"/>
  <c r="K216" i="10" s="1"/>
  <c r="N216" i="10" s="1"/>
  <c r="J217" i="10"/>
  <c r="K217" i="10" s="1"/>
  <c r="N217" i="10" s="1"/>
  <c r="J218" i="10"/>
  <c r="K218" i="10" s="1"/>
  <c r="N218" i="10" s="1"/>
  <c r="J219" i="10"/>
  <c r="K219" i="10" s="1"/>
  <c r="N219" i="10" s="1"/>
  <c r="J220" i="10"/>
  <c r="K220" i="10" s="1"/>
  <c r="N220" i="10" s="1"/>
  <c r="J221" i="10"/>
  <c r="K221" i="10" s="1"/>
  <c r="N221" i="10" s="1"/>
  <c r="J222" i="10"/>
  <c r="K222" i="10" s="1"/>
  <c r="N222" i="10" s="1"/>
  <c r="J223" i="10"/>
  <c r="K223" i="10" s="1"/>
  <c r="N223" i="10" s="1"/>
  <c r="J224" i="10"/>
  <c r="K224" i="10" s="1"/>
  <c r="N224" i="10" s="1"/>
  <c r="J225" i="10"/>
  <c r="K225" i="10" s="1"/>
  <c r="N225" i="10" s="1"/>
  <c r="J226" i="10"/>
  <c r="K226" i="10" s="1"/>
  <c r="N226" i="10" s="1"/>
  <c r="J227" i="10"/>
  <c r="K227" i="10" s="1"/>
  <c r="N227" i="10" s="1"/>
  <c r="J228" i="10"/>
  <c r="K228" i="10" s="1"/>
  <c r="N228" i="10" s="1"/>
  <c r="J229" i="10"/>
  <c r="K229" i="10" s="1"/>
  <c r="N229" i="10" s="1"/>
  <c r="J230" i="10"/>
  <c r="K230" i="10" s="1"/>
  <c r="N230" i="10" s="1"/>
  <c r="J231" i="10"/>
  <c r="K231" i="10" s="1"/>
  <c r="N231" i="10" s="1"/>
  <c r="J232" i="10"/>
  <c r="K232" i="10" s="1"/>
  <c r="N232" i="10" s="1"/>
  <c r="J233" i="10"/>
  <c r="K233" i="10" s="1"/>
  <c r="N233" i="10" s="1"/>
  <c r="J234" i="10"/>
  <c r="K234" i="10" s="1"/>
  <c r="N234" i="10" s="1"/>
  <c r="J235" i="10"/>
  <c r="K235" i="10" s="1"/>
  <c r="N235" i="10" s="1"/>
  <c r="J236" i="10"/>
  <c r="K236" i="10" s="1"/>
  <c r="N236" i="10" s="1"/>
  <c r="J237" i="10"/>
  <c r="K237" i="10" s="1"/>
  <c r="N237" i="10" s="1"/>
  <c r="J238" i="10"/>
  <c r="K238" i="10" s="1"/>
  <c r="N238" i="10" s="1"/>
  <c r="J239" i="10"/>
  <c r="K239" i="10" s="1"/>
  <c r="N239" i="10" s="1"/>
  <c r="J240" i="10"/>
  <c r="K240" i="10" s="1"/>
  <c r="N240" i="10" s="1"/>
  <c r="J241" i="10"/>
  <c r="K241" i="10" s="1"/>
  <c r="N241" i="10" s="1"/>
  <c r="J242" i="10"/>
  <c r="K242" i="10" s="1"/>
  <c r="N242" i="10" s="1"/>
  <c r="J243" i="10"/>
  <c r="K243" i="10" s="1"/>
  <c r="N243" i="10" s="1"/>
  <c r="J244" i="10"/>
  <c r="K244" i="10" s="1"/>
  <c r="N244" i="10" s="1"/>
  <c r="J245" i="10"/>
  <c r="K245" i="10" s="1"/>
  <c r="N245" i="10" s="1"/>
  <c r="J246" i="10"/>
  <c r="K246" i="10" s="1"/>
  <c r="N246" i="10" s="1"/>
  <c r="J247" i="10"/>
  <c r="K247" i="10" s="1"/>
  <c r="N247" i="10" s="1"/>
  <c r="J248" i="10"/>
  <c r="K248" i="10" s="1"/>
  <c r="N248" i="10" s="1"/>
  <c r="J249" i="10"/>
  <c r="K249" i="10" s="1"/>
  <c r="N249" i="10" s="1"/>
  <c r="J250" i="10"/>
  <c r="K250" i="10" s="1"/>
  <c r="N250" i="10" s="1"/>
  <c r="J251" i="10"/>
  <c r="K251" i="10" s="1"/>
  <c r="N251" i="10" s="1"/>
  <c r="J252" i="10"/>
  <c r="K252" i="10" s="1"/>
  <c r="N252" i="10" s="1"/>
  <c r="J253" i="10"/>
  <c r="K253" i="10" s="1"/>
  <c r="N253" i="10" s="1"/>
  <c r="J254" i="10"/>
  <c r="K254" i="10" s="1"/>
  <c r="N254" i="10" s="1"/>
  <c r="J255" i="10"/>
  <c r="K255" i="10" s="1"/>
  <c r="N255" i="10" s="1"/>
  <c r="J256" i="10"/>
  <c r="K256" i="10" s="1"/>
  <c r="N256" i="10" s="1"/>
  <c r="J257" i="10"/>
  <c r="K257" i="10" s="1"/>
  <c r="N257" i="10" s="1"/>
  <c r="J258" i="10"/>
  <c r="K258" i="10" s="1"/>
  <c r="N258" i="10" s="1"/>
  <c r="J259" i="10"/>
  <c r="K259" i="10" s="1"/>
  <c r="N259" i="10" s="1"/>
  <c r="J260" i="10"/>
  <c r="K260" i="10" s="1"/>
  <c r="N260" i="10" s="1"/>
  <c r="J261" i="10"/>
  <c r="K261" i="10" s="1"/>
  <c r="N261" i="10" s="1"/>
  <c r="J262" i="10"/>
  <c r="K262" i="10" s="1"/>
  <c r="N262" i="10" s="1"/>
  <c r="J263" i="10"/>
  <c r="K263" i="10" s="1"/>
  <c r="N263" i="10" s="1"/>
  <c r="J264" i="10"/>
  <c r="K264" i="10" s="1"/>
  <c r="N264" i="10" s="1"/>
  <c r="J265" i="10"/>
  <c r="K265" i="10" s="1"/>
  <c r="N265" i="10" s="1"/>
  <c r="J266" i="10"/>
  <c r="K266" i="10" s="1"/>
  <c r="N266" i="10" s="1"/>
  <c r="J267" i="10"/>
  <c r="K267" i="10" s="1"/>
  <c r="N267" i="10" s="1"/>
  <c r="J268" i="10"/>
  <c r="K268" i="10" s="1"/>
  <c r="N268" i="10" s="1"/>
  <c r="J269" i="10"/>
  <c r="K269" i="10" s="1"/>
  <c r="N269" i="10" s="1"/>
  <c r="J270" i="10"/>
  <c r="K270" i="10" s="1"/>
  <c r="N270" i="10" s="1"/>
  <c r="J271" i="10"/>
  <c r="K271" i="10" s="1"/>
  <c r="N271" i="10" s="1"/>
  <c r="J272" i="10"/>
  <c r="K272" i="10" s="1"/>
  <c r="N272" i="10" s="1"/>
  <c r="J273" i="10"/>
  <c r="K273" i="10" s="1"/>
  <c r="N273" i="10" s="1"/>
  <c r="J274" i="10"/>
  <c r="K274" i="10" s="1"/>
  <c r="N274" i="10" s="1"/>
  <c r="J275" i="10"/>
  <c r="K275" i="10" s="1"/>
  <c r="N275" i="10" s="1"/>
  <c r="J276" i="10"/>
  <c r="K276" i="10" s="1"/>
  <c r="N276" i="10" s="1"/>
  <c r="J277" i="10"/>
  <c r="K277" i="10" s="1"/>
  <c r="N277" i="10" s="1"/>
  <c r="J278" i="10"/>
  <c r="K278" i="10" s="1"/>
  <c r="N278" i="10" s="1"/>
  <c r="J279" i="10"/>
  <c r="K279" i="10" s="1"/>
  <c r="N279" i="10" s="1"/>
  <c r="J280" i="10"/>
  <c r="K280" i="10" s="1"/>
  <c r="N280" i="10" s="1"/>
  <c r="J281" i="10"/>
  <c r="K281" i="10" s="1"/>
  <c r="N281" i="10" s="1"/>
  <c r="J282" i="10"/>
  <c r="K282" i="10" s="1"/>
  <c r="N282" i="10" s="1"/>
  <c r="J283" i="10"/>
  <c r="K283" i="10" s="1"/>
  <c r="N283" i="10" s="1"/>
  <c r="J284" i="10"/>
  <c r="K284" i="10" s="1"/>
  <c r="N284" i="10" s="1"/>
  <c r="J285" i="10"/>
  <c r="K285" i="10" s="1"/>
  <c r="N285" i="10" s="1"/>
  <c r="J286" i="10"/>
  <c r="K286" i="10" s="1"/>
  <c r="N286" i="10" s="1"/>
  <c r="J287" i="10"/>
  <c r="K287" i="10" s="1"/>
  <c r="N287" i="10" s="1"/>
  <c r="J288" i="10"/>
  <c r="K288" i="10" s="1"/>
  <c r="N288" i="10" s="1"/>
  <c r="J289" i="10"/>
  <c r="K289" i="10" s="1"/>
  <c r="N289" i="10" s="1"/>
  <c r="J290" i="10"/>
  <c r="K290" i="10" s="1"/>
  <c r="N290" i="10" s="1"/>
  <c r="J291" i="10"/>
  <c r="K291" i="10" s="1"/>
  <c r="N291" i="10" s="1"/>
  <c r="J292" i="10"/>
  <c r="K292" i="10" s="1"/>
  <c r="N292" i="10" s="1"/>
  <c r="J293" i="10"/>
  <c r="K293" i="10" s="1"/>
  <c r="N293" i="10" s="1"/>
  <c r="J294" i="10"/>
  <c r="K294" i="10" s="1"/>
  <c r="N294" i="10" s="1"/>
  <c r="J295" i="10"/>
  <c r="K295" i="10" s="1"/>
  <c r="N295" i="10" s="1"/>
  <c r="J296" i="10"/>
  <c r="K296" i="10" s="1"/>
  <c r="N296" i="10" s="1"/>
  <c r="J297" i="10"/>
  <c r="K297" i="10" s="1"/>
  <c r="N297" i="10" s="1"/>
  <c r="J298" i="10"/>
  <c r="K298" i="10" s="1"/>
  <c r="N298" i="10" s="1"/>
  <c r="J299" i="10"/>
  <c r="K299" i="10" s="1"/>
  <c r="N299" i="10" s="1"/>
  <c r="J300" i="10"/>
  <c r="K300" i="10" s="1"/>
  <c r="N300" i="10" s="1"/>
  <c r="J301" i="10"/>
  <c r="K301" i="10" s="1"/>
  <c r="N301" i="10" s="1"/>
  <c r="J302" i="10"/>
  <c r="K302" i="10" s="1"/>
  <c r="N302" i="10" s="1"/>
  <c r="J303" i="10"/>
  <c r="K303" i="10" s="1"/>
  <c r="N303" i="10" s="1"/>
  <c r="J304" i="10"/>
  <c r="K304" i="10" s="1"/>
  <c r="N304" i="10" s="1"/>
  <c r="J305" i="10"/>
  <c r="K305" i="10" s="1"/>
  <c r="N305" i="10" s="1"/>
  <c r="J306" i="10"/>
  <c r="K306" i="10" s="1"/>
  <c r="N306" i="10" s="1"/>
  <c r="J307" i="10"/>
  <c r="K307" i="10" s="1"/>
  <c r="N307" i="10" s="1"/>
  <c r="J308" i="10"/>
  <c r="K308" i="10" s="1"/>
  <c r="N308" i="10" s="1"/>
  <c r="J309" i="10"/>
  <c r="K309" i="10" s="1"/>
  <c r="N309" i="10" s="1"/>
  <c r="J310" i="10"/>
  <c r="K310" i="10" s="1"/>
  <c r="N310" i="10" s="1"/>
  <c r="J311" i="10"/>
  <c r="K311" i="10" s="1"/>
  <c r="N311" i="10" s="1"/>
  <c r="J312" i="10"/>
  <c r="K312" i="10" s="1"/>
  <c r="N312" i="10" s="1"/>
  <c r="J313" i="10"/>
  <c r="K313" i="10" s="1"/>
  <c r="N313" i="10" s="1"/>
  <c r="J314" i="10"/>
  <c r="K314" i="10" s="1"/>
  <c r="N314" i="10" s="1"/>
  <c r="J315" i="10"/>
  <c r="K315" i="10" s="1"/>
  <c r="N315" i="10" s="1"/>
  <c r="J316" i="10"/>
  <c r="K316" i="10" s="1"/>
  <c r="N316" i="10" s="1"/>
  <c r="J317" i="10"/>
  <c r="K317" i="10" s="1"/>
  <c r="N317" i="10" s="1"/>
  <c r="J318" i="10"/>
  <c r="K318" i="10" s="1"/>
  <c r="N318" i="10" s="1"/>
  <c r="J319" i="10"/>
  <c r="K319" i="10" s="1"/>
  <c r="N319" i="10" s="1"/>
  <c r="J320" i="10"/>
  <c r="K320" i="10" s="1"/>
  <c r="N320" i="10" s="1"/>
  <c r="J321" i="10"/>
  <c r="K321" i="10" s="1"/>
  <c r="N321" i="10" s="1"/>
  <c r="J322" i="10"/>
  <c r="K322" i="10" s="1"/>
  <c r="N322" i="10" s="1"/>
  <c r="J323" i="10"/>
  <c r="K323" i="10" s="1"/>
  <c r="N323" i="10" s="1"/>
  <c r="J324" i="10"/>
  <c r="K324" i="10" s="1"/>
  <c r="N324" i="10" s="1"/>
  <c r="J325" i="10"/>
  <c r="K325" i="10" s="1"/>
  <c r="N325" i="10" s="1"/>
  <c r="J326" i="10"/>
  <c r="K326" i="10" s="1"/>
  <c r="N326" i="10" s="1"/>
  <c r="J327" i="10"/>
  <c r="K327" i="10" s="1"/>
  <c r="N327" i="10" s="1"/>
  <c r="J328" i="10"/>
  <c r="K328" i="10" s="1"/>
  <c r="N328" i="10" s="1"/>
  <c r="J329" i="10"/>
  <c r="K329" i="10" s="1"/>
  <c r="N329" i="10" s="1"/>
  <c r="J330" i="10"/>
  <c r="K330" i="10" s="1"/>
  <c r="N330" i="10" s="1"/>
  <c r="J331" i="10"/>
  <c r="K331" i="10" s="1"/>
  <c r="N331" i="10" s="1"/>
  <c r="J332" i="10"/>
  <c r="K332" i="10" s="1"/>
  <c r="N332" i="10" s="1"/>
  <c r="J333" i="10"/>
  <c r="K333" i="10" s="1"/>
  <c r="N333" i="10" s="1"/>
  <c r="J334" i="10"/>
  <c r="K334" i="10" s="1"/>
  <c r="N334" i="10" s="1"/>
  <c r="J335" i="10"/>
  <c r="K335" i="10" s="1"/>
  <c r="N335" i="10" s="1"/>
  <c r="J336" i="10"/>
  <c r="K336" i="10" s="1"/>
  <c r="N336" i="10" s="1"/>
  <c r="J337" i="10"/>
  <c r="K337" i="10" s="1"/>
  <c r="N337" i="10" s="1"/>
  <c r="J338" i="10"/>
  <c r="K338" i="10" s="1"/>
  <c r="N338" i="10" s="1"/>
  <c r="J339" i="10"/>
  <c r="K339" i="10" s="1"/>
  <c r="N339" i="10" s="1"/>
  <c r="J340" i="10"/>
  <c r="K340" i="10" s="1"/>
  <c r="N340" i="10" s="1"/>
  <c r="J341" i="10"/>
  <c r="K341" i="10" s="1"/>
  <c r="N341" i="10" s="1"/>
  <c r="J342" i="10"/>
  <c r="K342" i="10" s="1"/>
  <c r="N342" i="10" s="1"/>
  <c r="J343" i="10"/>
  <c r="K343" i="10" s="1"/>
  <c r="N343" i="10" s="1"/>
  <c r="J344" i="10"/>
  <c r="K344" i="10" s="1"/>
  <c r="N344" i="10" s="1"/>
  <c r="J345" i="10"/>
  <c r="K345" i="10" s="1"/>
  <c r="N345" i="10" s="1"/>
  <c r="J346" i="10"/>
  <c r="K346" i="10" s="1"/>
  <c r="N346" i="10" s="1"/>
  <c r="J347" i="10"/>
  <c r="K347" i="10" s="1"/>
  <c r="N347" i="10" s="1"/>
  <c r="J348" i="10"/>
  <c r="K348" i="10" s="1"/>
  <c r="N348" i="10" s="1"/>
  <c r="J349" i="10"/>
  <c r="K349" i="10" s="1"/>
  <c r="N349" i="10" s="1"/>
  <c r="J350" i="10"/>
  <c r="K350" i="10" s="1"/>
  <c r="N350" i="10" s="1"/>
  <c r="J351" i="10"/>
  <c r="K351" i="10" s="1"/>
  <c r="N351" i="10" s="1"/>
  <c r="J352" i="10"/>
  <c r="K352" i="10" s="1"/>
  <c r="N352" i="10" s="1"/>
  <c r="J353" i="10"/>
  <c r="K353" i="10" s="1"/>
  <c r="N353" i="10" s="1"/>
  <c r="J354" i="10"/>
  <c r="K354" i="10" s="1"/>
  <c r="N354" i="10" s="1"/>
  <c r="J355" i="10"/>
  <c r="K355" i="10" s="1"/>
  <c r="N355" i="10" s="1"/>
  <c r="J356" i="10"/>
  <c r="K356" i="10" s="1"/>
  <c r="N356" i="10" s="1"/>
  <c r="J357" i="10"/>
  <c r="K357" i="10" s="1"/>
  <c r="N357" i="10" s="1"/>
  <c r="J358" i="10"/>
  <c r="K358" i="10" s="1"/>
  <c r="N358" i="10" s="1"/>
  <c r="J359" i="10"/>
  <c r="K359" i="10" s="1"/>
  <c r="N359" i="10" s="1"/>
  <c r="J360" i="10"/>
  <c r="K360" i="10" s="1"/>
  <c r="N360" i="10" s="1"/>
  <c r="J361" i="10"/>
  <c r="K361" i="10" s="1"/>
  <c r="N361" i="10" s="1"/>
  <c r="J362" i="10"/>
  <c r="K362" i="10" s="1"/>
  <c r="N362" i="10" s="1"/>
  <c r="J363" i="10"/>
  <c r="K363" i="10" s="1"/>
  <c r="N363" i="10" s="1"/>
  <c r="J364" i="10"/>
  <c r="K364" i="10" s="1"/>
  <c r="N364" i="10" s="1"/>
  <c r="J365" i="10"/>
  <c r="K365" i="10" s="1"/>
  <c r="N365" i="10" s="1"/>
  <c r="J366" i="10"/>
  <c r="K366" i="10" s="1"/>
  <c r="N366" i="10" s="1"/>
  <c r="J367" i="10"/>
  <c r="K367" i="10" s="1"/>
  <c r="N367" i="10" s="1"/>
  <c r="J368" i="10"/>
  <c r="K368" i="10" s="1"/>
  <c r="N368" i="10" s="1"/>
  <c r="J369" i="10"/>
  <c r="K369" i="10" s="1"/>
  <c r="N369" i="10" s="1"/>
  <c r="J370" i="10"/>
  <c r="K370" i="10" s="1"/>
  <c r="N370" i="10" s="1"/>
  <c r="J371" i="10"/>
  <c r="K371" i="10" s="1"/>
  <c r="N371" i="10" s="1"/>
  <c r="J372" i="10"/>
  <c r="K372" i="10" s="1"/>
  <c r="N372" i="10" s="1"/>
  <c r="J373" i="10"/>
  <c r="K373" i="10" s="1"/>
  <c r="N373" i="10" s="1"/>
  <c r="J374" i="10"/>
  <c r="K374" i="10" s="1"/>
  <c r="N374" i="10" s="1"/>
  <c r="J375" i="10"/>
  <c r="K375" i="10" s="1"/>
  <c r="N375" i="10" s="1"/>
  <c r="J376" i="10"/>
  <c r="K376" i="10" s="1"/>
  <c r="N376" i="10" s="1"/>
  <c r="J377" i="10"/>
  <c r="K377" i="10" s="1"/>
  <c r="N377" i="10" s="1"/>
  <c r="J378" i="10"/>
  <c r="K378" i="10" s="1"/>
  <c r="N378" i="10" s="1"/>
  <c r="J379" i="10"/>
  <c r="K379" i="10" s="1"/>
  <c r="N379" i="10" s="1"/>
  <c r="J380" i="10"/>
  <c r="K380" i="10" s="1"/>
  <c r="N380" i="10" s="1"/>
  <c r="J381" i="10"/>
  <c r="K381" i="10" s="1"/>
  <c r="N381" i="10" s="1"/>
  <c r="J382" i="10"/>
  <c r="K382" i="10" s="1"/>
  <c r="N382" i="10" s="1"/>
  <c r="J383" i="10"/>
  <c r="K383" i="10" s="1"/>
  <c r="N383" i="10" s="1"/>
  <c r="J384" i="10"/>
  <c r="K384" i="10" s="1"/>
  <c r="N384" i="10" s="1"/>
  <c r="J385" i="10"/>
  <c r="K385" i="10" s="1"/>
  <c r="N385" i="10" s="1"/>
  <c r="J386" i="10"/>
  <c r="K386" i="10" s="1"/>
  <c r="N386" i="10" s="1"/>
  <c r="J387" i="10"/>
  <c r="K387" i="10" s="1"/>
  <c r="N387" i="10" s="1"/>
  <c r="J388" i="10"/>
  <c r="K388" i="10" s="1"/>
  <c r="N388" i="10" s="1"/>
  <c r="J389" i="10"/>
  <c r="K389" i="10" s="1"/>
  <c r="N389" i="10" s="1"/>
  <c r="J390" i="10"/>
  <c r="K390" i="10" s="1"/>
  <c r="N390" i="10" s="1"/>
  <c r="J391" i="10"/>
  <c r="K391" i="10" s="1"/>
  <c r="N391" i="10" s="1"/>
  <c r="J392" i="10"/>
  <c r="K392" i="10" s="1"/>
  <c r="N392" i="10" s="1"/>
  <c r="J393" i="10"/>
  <c r="K393" i="10" s="1"/>
  <c r="N393" i="10" s="1"/>
  <c r="J394" i="10"/>
  <c r="K394" i="10" s="1"/>
  <c r="N394" i="10" s="1"/>
  <c r="J395" i="10"/>
  <c r="K395" i="10" s="1"/>
  <c r="N395" i="10" s="1"/>
  <c r="J396" i="10"/>
  <c r="K396" i="10" s="1"/>
  <c r="N396" i="10" s="1"/>
  <c r="J397" i="10"/>
  <c r="K397" i="10" s="1"/>
  <c r="N397" i="10" s="1"/>
  <c r="J398" i="10"/>
  <c r="K398" i="10" s="1"/>
  <c r="N398" i="10" s="1"/>
  <c r="J399" i="10"/>
  <c r="K399" i="10" s="1"/>
  <c r="N399" i="10" s="1"/>
  <c r="J400" i="10"/>
  <c r="K400" i="10" s="1"/>
  <c r="N400" i="10" s="1"/>
  <c r="J401" i="10"/>
  <c r="K401" i="10" s="1"/>
  <c r="N401" i="10" s="1"/>
  <c r="J402" i="10"/>
  <c r="K402" i="10" s="1"/>
  <c r="N402" i="10" s="1"/>
  <c r="J403" i="10"/>
  <c r="K403" i="10" s="1"/>
  <c r="N403" i="10" s="1"/>
  <c r="J404" i="10"/>
  <c r="K404" i="10" s="1"/>
  <c r="N404" i="10" s="1"/>
  <c r="J405" i="10"/>
  <c r="K405" i="10" s="1"/>
  <c r="N405" i="10" s="1"/>
  <c r="J406" i="10"/>
  <c r="K406" i="10" s="1"/>
  <c r="N406" i="10" s="1"/>
  <c r="J407" i="10"/>
  <c r="K407" i="10" s="1"/>
  <c r="N407" i="10" s="1"/>
  <c r="J408" i="10"/>
  <c r="K408" i="10" s="1"/>
  <c r="N408" i="10" s="1"/>
  <c r="J409" i="10"/>
  <c r="K409" i="10" s="1"/>
  <c r="N409" i="10" s="1"/>
  <c r="J410" i="10"/>
  <c r="K410" i="10" s="1"/>
  <c r="N410" i="10" s="1"/>
  <c r="J411" i="10"/>
  <c r="K411" i="10" s="1"/>
  <c r="N411" i="10" s="1"/>
  <c r="J412" i="10"/>
  <c r="K412" i="10" s="1"/>
  <c r="N412" i="10" s="1"/>
  <c r="J413" i="10"/>
  <c r="K413" i="10" s="1"/>
  <c r="N413" i="10" s="1"/>
  <c r="J414" i="10"/>
  <c r="K414" i="10" s="1"/>
  <c r="N414" i="10" s="1"/>
  <c r="J415" i="10"/>
  <c r="K415" i="10" s="1"/>
  <c r="N415" i="10" s="1"/>
  <c r="J416" i="10"/>
  <c r="K416" i="10" s="1"/>
  <c r="N416" i="10" s="1"/>
  <c r="J417" i="10"/>
  <c r="K417" i="10" s="1"/>
  <c r="N417" i="10" s="1"/>
  <c r="J418" i="10"/>
  <c r="K418" i="10" s="1"/>
  <c r="N418" i="10" s="1"/>
  <c r="J419" i="10"/>
  <c r="K419" i="10" s="1"/>
  <c r="N419" i="10" s="1"/>
  <c r="J420" i="10"/>
  <c r="K420" i="10" s="1"/>
  <c r="N420" i="10" s="1"/>
  <c r="J421" i="10"/>
  <c r="K421" i="10" s="1"/>
  <c r="N421" i="10" s="1"/>
  <c r="J422" i="10"/>
  <c r="K422" i="10" s="1"/>
  <c r="N422" i="10" s="1"/>
  <c r="J423" i="10"/>
  <c r="K423" i="10" s="1"/>
  <c r="N423" i="10" s="1"/>
  <c r="J424" i="10"/>
  <c r="K424" i="10" s="1"/>
  <c r="N424" i="10" s="1"/>
  <c r="J425" i="10"/>
  <c r="K425" i="10" s="1"/>
  <c r="N425" i="10" s="1"/>
  <c r="J426" i="10"/>
  <c r="K426" i="10" s="1"/>
  <c r="N426" i="10" s="1"/>
  <c r="J427" i="10"/>
  <c r="K427" i="10" s="1"/>
  <c r="N427" i="10" s="1"/>
  <c r="J428" i="10"/>
  <c r="K428" i="10" s="1"/>
  <c r="N428" i="10" s="1"/>
  <c r="J429" i="10"/>
  <c r="K429" i="10" s="1"/>
  <c r="N429" i="10" s="1"/>
  <c r="J430" i="10"/>
  <c r="K430" i="10" s="1"/>
  <c r="N430" i="10" s="1"/>
  <c r="J431" i="10"/>
  <c r="K431" i="10" s="1"/>
  <c r="N431" i="10" s="1"/>
  <c r="J432" i="10"/>
  <c r="K432" i="10" s="1"/>
  <c r="N432" i="10" s="1"/>
  <c r="J433" i="10"/>
  <c r="K433" i="10" s="1"/>
  <c r="N433" i="10" s="1"/>
  <c r="J434" i="10"/>
  <c r="K434" i="10" s="1"/>
  <c r="N434" i="10" s="1"/>
  <c r="J435" i="10"/>
  <c r="K435" i="10" s="1"/>
  <c r="N435" i="10" s="1"/>
  <c r="J436" i="10"/>
  <c r="K436" i="10" s="1"/>
  <c r="N436" i="10" s="1"/>
  <c r="J437" i="10"/>
  <c r="K437" i="10" s="1"/>
  <c r="N437" i="10" s="1"/>
  <c r="J438" i="10"/>
  <c r="K438" i="10" s="1"/>
  <c r="N438" i="10" s="1"/>
  <c r="J439" i="10"/>
  <c r="K439" i="10" s="1"/>
  <c r="N439" i="10" s="1"/>
  <c r="J440" i="10"/>
  <c r="K440" i="10" s="1"/>
  <c r="N440" i="10" s="1"/>
  <c r="J441" i="10"/>
  <c r="K441" i="10" s="1"/>
  <c r="N441" i="10" s="1"/>
  <c r="J442" i="10"/>
  <c r="K442" i="10" s="1"/>
  <c r="N442" i="10" s="1"/>
  <c r="J443" i="10"/>
  <c r="K443" i="10" s="1"/>
  <c r="N443" i="10" s="1"/>
  <c r="J444" i="10"/>
  <c r="K444" i="10" s="1"/>
  <c r="N444" i="10" s="1"/>
  <c r="J445" i="10"/>
  <c r="K445" i="10" s="1"/>
  <c r="N445" i="10" s="1"/>
  <c r="J446" i="10"/>
  <c r="K446" i="10" s="1"/>
  <c r="N446" i="10" s="1"/>
  <c r="J447" i="10"/>
  <c r="K447" i="10" s="1"/>
  <c r="N447" i="10" s="1"/>
  <c r="J448" i="10"/>
  <c r="K448" i="10" s="1"/>
  <c r="N448" i="10" s="1"/>
  <c r="J449" i="10"/>
  <c r="K449" i="10" s="1"/>
  <c r="N449" i="10" s="1"/>
  <c r="J450" i="10"/>
  <c r="K450" i="10" s="1"/>
  <c r="N450" i="10" s="1"/>
  <c r="J451" i="10"/>
  <c r="K451" i="10" s="1"/>
  <c r="N451" i="10" s="1"/>
  <c r="J452" i="10"/>
  <c r="K452" i="10" s="1"/>
  <c r="N452" i="10" s="1"/>
  <c r="J453" i="10"/>
  <c r="K453" i="10" s="1"/>
  <c r="N453" i="10" s="1"/>
  <c r="J454" i="10"/>
  <c r="K454" i="10" s="1"/>
  <c r="N454" i="10" s="1"/>
  <c r="J455" i="10"/>
  <c r="K455" i="10" s="1"/>
  <c r="N455" i="10" s="1"/>
  <c r="J456" i="10"/>
  <c r="K456" i="10" s="1"/>
  <c r="N456" i="10" s="1"/>
  <c r="J457" i="10"/>
  <c r="K457" i="10" s="1"/>
  <c r="N457" i="10" s="1"/>
  <c r="J458" i="10"/>
  <c r="K458" i="10" s="1"/>
  <c r="N458" i="10" s="1"/>
  <c r="J459" i="10"/>
  <c r="K459" i="10" s="1"/>
  <c r="N459" i="10" s="1"/>
  <c r="J460" i="10"/>
  <c r="K460" i="10" s="1"/>
  <c r="N460" i="10" s="1"/>
  <c r="J461" i="10"/>
  <c r="K461" i="10" s="1"/>
  <c r="N461" i="10" s="1"/>
  <c r="J462" i="10"/>
  <c r="K462" i="10" s="1"/>
  <c r="N462" i="10" s="1"/>
  <c r="J463" i="10"/>
  <c r="K463" i="10" s="1"/>
  <c r="N463" i="10" s="1"/>
  <c r="J464" i="10"/>
  <c r="K464" i="10" s="1"/>
  <c r="N464" i="10" s="1"/>
  <c r="J465" i="10"/>
  <c r="K465" i="10" s="1"/>
  <c r="N465" i="10" s="1"/>
  <c r="J466" i="10"/>
  <c r="K466" i="10" s="1"/>
  <c r="N466" i="10" s="1"/>
  <c r="J467" i="10"/>
  <c r="K467" i="10" s="1"/>
  <c r="N467" i="10" s="1"/>
  <c r="J468" i="10"/>
  <c r="K468" i="10" s="1"/>
  <c r="N468" i="10" s="1"/>
  <c r="J469" i="10"/>
  <c r="K469" i="10" s="1"/>
  <c r="N469" i="10" s="1"/>
  <c r="J470" i="10"/>
  <c r="K470" i="10" s="1"/>
  <c r="N470" i="10" s="1"/>
  <c r="J471" i="10"/>
  <c r="K471" i="10" s="1"/>
  <c r="N471" i="10" s="1"/>
  <c r="J472" i="10"/>
  <c r="K472" i="10" s="1"/>
  <c r="N472" i="10" s="1"/>
  <c r="J473" i="10"/>
  <c r="K473" i="10" s="1"/>
  <c r="N473" i="10" s="1"/>
  <c r="J474" i="10"/>
  <c r="K474" i="10" s="1"/>
  <c r="N474" i="10" s="1"/>
  <c r="J475" i="10"/>
  <c r="K475" i="10" s="1"/>
  <c r="N475" i="10" s="1"/>
  <c r="J476" i="10"/>
  <c r="K476" i="10" s="1"/>
  <c r="N476" i="10" s="1"/>
  <c r="J477" i="10"/>
  <c r="K477" i="10" s="1"/>
  <c r="N477" i="10" s="1"/>
  <c r="J478" i="10"/>
  <c r="K478" i="10" s="1"/>
  <c r="N478" i="10" s="1"/>
  <c r="J479" i="10"/>
  <c r="K479" i="10" s="1"/>
  <c r="N479" i="10" s="1"/>
  <c r="J480" i="10"/>
  <c r="K480" i="10" s="1"/>
  <c r="N480" i="10" s="1"/>
  <c r="J481" i="10"/>
  <c r="K481" i="10" s="1"/>
  <c r="N481" i="10" s="1"/>
  <c r="J482" i="10"/>
  <c r="K482" i="10" s="1"/>
  <c r="N482" i="10" s="1"/>
  <c r="J483" i="10"/>
  <c r="K483" i="10" s="1"/>
  <c r="N483" i="10" s="1"/>
  <c r="J484" i="10"/>
  <c r="K484" i="10" s="1"/>
  <c r="N484" i="10" s="1"/>
  <c r="J485" i="10"/>
  <c r="K485" i="10" s="1"/>
  <c r="N485" i="10" s="1"/>
  <c r="J486" i="10"/>
  <c r="K486" i="10" s="1"/>
  <c r="N486" i="10" s="1"/>
  <c r="J487" i="10"/>
  <c r="K487" i="10" s="1"/>
  <c r="N487" i="10" s="1"/>
  <c r="J488" i="10"/>
  <c r="K488" i="10" s="1"/>
  <c r="N488" i="10" s="1"/>
  <c r="J489" i="10"/>
  <c r="K489" i="10" s="1"/>
  <c r="N489" i="10" s="1"/>
  <c r="J490" i="10"/>
  <c r="K490" i="10" s="1"/>
  <c r="N490" i="10" s="1"/>
  <c r="J491" i="10"/>
  <c r="K491" i="10" s="1"/>
  <c r="N491" i="10" s="1"/>
  <c r="J492" i="10"/>
  <c r="K492" i="10" s="1"/>
  <c r="N492" i="10" s="1"/>
  <c r="J493" i="10"/>
  <c r="K493" i="10" s="1"/>
  <c r="N493" i="10" s="1"/>
  <c r="J494" i="10"/>
  <c r="K494" i="10" s="1"/>
  <c r="N494" i="10" s="1"/>
  <c r="J495" i="10"/>
  <c r="K495" i="10" s="1"/>
  <c r="N495" i="10" s="1"/>
  <c r="J496" i="10"/>
  <c r="K496" i="10" s="1"/>
  <c r="N496" i="10" s="1"/>
  <c r="J497" i="10"/>
  <c r="K497" i="10" s="1"/>
  <c r="N497" i="10" s="1"/>
  <c r="J498" i="10"/>
  <c r="K498" i="10" s="1"/>
  <c r="N498" i="10" s="1"/>
  <c r="J499" i="10"/>
  <c r="K499" i="10" s="1"/>
  <c r="N499" i="10" s="1"/>
  <c r="J500" i="10"/>
  <c r="K500" i="10" s="1"/>
  <c r="N500" i="10" s="1"/>
  <c r="J501" i="10"/>
  <c r="K501" i="10" s="1"/>
  <c r="N501" i="10" s="1"/>
  <c r="J502" i="10"/>
  <c r="K502" i="10" s="1"/>
  <c r="N502" i="10" s="1"/>
  <c r="J503" i="10"/>
  <c r="K503" i="10" s="1"/>
  <c r="N503" i="10" s="1"/>
  <c r="J504" i="10"/>
  <c r="K504" i="10" s="1"/>
  <c r="N504" i="10" s="1"/>
  <c r="J505" i="10"/>
  <c r="K505" i="10" s="1"/>
  <c r="N505" i="10" s="1"/>
  <c r="J506" i="10"/>
  <c r="K506" i="10" s="1"/>
  <c r="N506" i="10" s="1"/>
  <c r="J507" i="10"/>
  <c r="K507" i="10" s="1"/>
  <c r="N507" i="10" s="1"/>
  <c r="J508" i="10"/>
  <c r="K508" i="10" s="1"/>
  <c r="N508" i="10" s="1"/>
  <c r="J509" i="10"/>
  <c r="K509" i="10" s="1"/>
  <c r="N509" i="10" s="1"/>
  <c r="J510" i="10"/>
  <c r="K510" i="10" s="1"/>
  <c r="N510" i="10" s="1"/>
  <c r="J511" i="10"/>
  <c r="K511" i="10" s="1"/>
  <c r="N511" i="10" s="1"/>
  <c r="J512" i="10"/>
  <c r="K512" i="10" s="1"/>
  <c r="N512" i="10" s="1"/>
  <c r="J513" i="10"/>
  <c r="K513" i="10" s="1"/>
  <c r="N513" i="10" s="1"/>
  <c r="J514" i="10"/>
  <c r="K514" i="10" s="1"/>
  <c r="N514" i="10" s="1"/>
  <c r="J515" i="10"/>
  <c r="K515" i="10" s="1"/>
  <c r="N515" i="10" s="1"/>
  <c r="J516" i="10"/>
  <c r="K516" i="10" s="1"/>
  <c r="N516" i="10" s="1"/>
  <c r="J517" i="10"/>
  <c r="K517" i="10" s="1"/>
  <c r="N517" i="10" s="1"/>
  <c r="J518" i="10"/>
  <c r="K518" i="10" s="1"/>
  <c r="N518" i="10" s="1"/>
  <c r="J519" i="10"/>
  <c r="K519" i="10" s="1"/>
  <c r="N519" i="10" s="1"/>
  <c r="J520" i="10"/>
  <c r="K520" i="10" s="1"/>
  <c r="N520" i="10" s="1"/>
  <c r="J521" i="10"/>
  <c r="K521" i="10" s="1"/>
  <c r="N521" i="10" s="1"/>
  <c r="J522" i="10"/>
  <c r="K522" i="10" s="1"/>
  <c r="N522" i="10" s="1"/>
  <c r="J523" i="10"/>
  <c r="K523" i="10" s="1"/>
  <c r="N523" i="10" s="1"/>
  <c r="J524" i="10"/>
  <c r="K524" i="10" s="1"/>
  <c r="N524" i="10" s="1"/>
  <c r="J525" i="10"/>
  <c r="K525" i="10" s="1"/>
  <c r="N525" i="10" s="1"/>
  <c r="J526" i="10"/>
  <c r="K526" i="10" s="1"/>
  <c r="N526" i="10" s="1"/>
  <c r="J527" i="10"/>
  <c r="K527" i="10" s="1"/>
  <c r="N527" i="10" s="1"/>
  <c r="J528" i="10"/>
  <c r="K528" i="10" s="1"/>
  <c r="N528" i="10" s="1"/>
  <c r="J529" i="10"/>
  <c r="K529" i="10" s="1"/>
  <c r="N529" i="10" s="1"/>
  <c r="J530" i="10"/>
  <c r="K530" i="10" s="1"/>
  <c r="N530" i="10" s="1"/>
  <c r="J531" i="10"/>
  <c r="K531" i="10" s="1"/>
  <c r="N531" i="10" s="1"/>
  <c r="J532" i="10"/>
  <c r="K532" i="10" s="1"/>
  <c r="N532" i="10" s="1"/>
  <c r="J533" i="10"/>
  <c r="K533" i="10" s="1"/>
  <c r="N533" i="10" s="1"/>
  <c r="J534" i="10"/>
  <c r="K534" i="10" s="1"/>
  <c r="N534" i="10" s="1"/>
  <c r="J535" i="10"/>
  <c r="K535" i="10" s="1"/>
  <c r="N535" i="10" s="1"/>
  <c r="J536" i="10"/>
  <c r="K536" i="10" s="1"/>
  <c r="N536" i="10" s="1"/>
  <c r="J537" i="10"/>
  <c r="K537" i="10" s="1"/>
  <c r="N537" i="10" s="1"/>
  <c r="J538" i="10"/>
  <c r="K538" i="10" s="1"/>
  <c r="N538" i="10" s="1"/>
  <c r="J539" i="10"/>
  <c r="K539" i="10" s="1"/>
  <c r="N539" i="10" s="1"/>
  <c r="J540" i="10"/>
  <c r="K540" i="10" s="1"/>
  <c r="N540" i="10" s="1"/>
  <c r="J541" i="10"/>
  <c r="K541" i="10" s="1"/>
  <c r="N541" i="10" s="1"/>
  <c r="J542" i="10"/>
  <c r="K542" i="10" s="1"/>
  <c r="N542" i="10" s="1"/>
  <c r="J543" i="10"/>
  <c r="K543" i="10" s="1"/>
  <c r="N543" i="10" s="1"/>
  <c r="J544" i="10"/>
  <c r="K544" i="10" s="1"/>
  <c r="N544" i="10" s="1"/>
  <c r="J545" i="10"/>
  <c r="K545" i="10" s="1"/>
  <c r="N545" i="10" s="1"/>
  <c r="J546" i="10"/>
  <c r="K546" i="10" s="1"/>
  <c r="N546" i="10" s="1"/>
  <c r="J547" i="10"/>
  <c r="K547" i="10" s="1"/>
  <c r="N547" i="10" s="1"/>
  <c r="J548" i="10"/>
  <c r="K548" i="10" s="1"/>
  <c r="N548" i="10" s="1"/>
  <c r="J549" i="10"/>
  <c r="K549" i="10" s="1"/>
  <c r="N549" i="10" s="1"/>
  <c r="J550" i="10"/>
  <c r="K550" i="10" s="1"/>
  <c r="N550" i="10" s="1"/>
  <c r="J551" i="10"/>
  <c r="K551" i="10" s="1"/>
  <c r="N551" i="10" s="1"/>
  <c r="J552" i="10"/>
  <c r="K552" i="10" s="1"/>
  <c r="N552" i="10" s="1"/>
  <c r="J553" i="10"/>
  <c r="K553" i="10" s="1"/>
  <c r="N553" i="10" s="1"/>
  <c r="J554" i="10"/>
  <c r="K554" i="10" s="1"/>
  <c r="N554" i="10" s="1"/>
  <c r="J555" i="10"/>
  <c r="K555" i="10" s="1"/>
  <c r="N555" i="10" s="1"/>
  <c r="J556" i="10"/>
  <c r="K556" i="10" s="1"/>
  <c r="N556" i="10" s="1"/>
  <c r="J557" i="10"/>
  <c r="K557" i="10" s="1"/>
  <c r="N557" i="10" s="1"/>
  <c r="J558" i="10"/>
  <c r="K558" i="10" s="1"/>
  <c r="N558" i="10" s="1"/>
  <c r="J559" i="10"/>
  <c r="K559" i="10" s="1"/>
  <c r="N559" i="10" s="1"/>
  <c r="J560" i="10"/>
  <c r="K560" i="10" s="1"/>
  <c r="N560" i="10" s="1"/>
  <c r="J561" i="10"/>
  <c r="K561" i="10" s="1"/>
  <c r="N561" i="10" s="1"/>
  <c r="J562" i="10"/>
  <c r="K562" i="10" s="1"/>
  <c r="N562" i="10" s="1"/>
  <c r="J563" i="10"/>
  <c r="K563" i="10" s="1"/>
  <c r="N563" i="10" s="1"/>
  <c r="J564" i="10"/>
  <c r="K564" i="10" s="1"/>
  <c r="N564" i="10" s="1"/>
  <c r="J565" i="10"/>
  <c r="K565" i="10" s="1"/>
  <c r="N565" i="10" s="1"/>
  <c r="J566" i="10"/>
  <c r="K566" i="10" s="1"/>
  <c r="N566" i="10" s="1"/>
  <c r="J567" i="10"/>
  <c r="K567" i="10" s="1"/>
  <c r="N567" i="10" s="1"/>
  <c r="J568" i="10"/>
  <c r="K568" i="10" s="1"/>
  <c r="N568" i="10" s="1"/>
  <c r="J569" i="10"/>
  <c r="K569" i="10" s="1"/>
  <c r="N569" i="10" s="1"/>
  <c r="J570" i="10"/>
  <c r="K570" i="10" s="1"/>
  <c r="N570" i="10" s="1"/>
  <c r="J571" i="10"/>
  <c r="K571" i="10" s="1"/>
  <c r="N571" i="10" s="1"/>
  <c r="J572" i="10"/>
  <c r="K572" i="10" s="1"/>
  <c r="N572" i="10" s="1"/>
  <c r="J573" i="10"/>
  <c r="K573" i="10" s="1"/>
  <c r="N573" i="10" s="1"/>
  <c r="J574" i="10"/>
  <c r="K574" i="10" s="1"/>
  <c r="N574" i="10" s="1"/>
  <c r="J575" i="10"/>
  <c r="K575" i="10" s="1"/>
  <c r="N575" i="10" s="1"/>
  <c r="J576" i="10"/>
  <c r="K576" i="10" s="1"/>
  <c r="N576" i="10" s="1"/>
  <c r="J577" i="10"/>
  <c r="K577" i="10" s="1"/>
  <c r="N577" i="10" s="1"/>
  <c r="J578" i="10"/>
  <c r="K578" i="10" s="1"/>
  <c r="N578" i="10" s="1"/>
  <c r="J579" i="10"/>
  <c r="K579" i="10" s="1"/>
  <c r="N579" i="10" s="1"/>
  <c r="J580" i="10"/>
  <c r="K580" i="10" s="1"/>
  <c r="N580" i="10" s="1"/>
  <c r="J581" i="10"/>
  <c r="K581" i="10" s="1"/>
  <c r="N581" i="10" s="1"/>
  <c r="J582" i="10"/>
  <c r="K582" i="10" s="1"/>
  <c r="N582" i="10" s="1"/>
  <c r="J583" i="10"/>
  <c r="K583" i="10" s="1"/>
  <c r="N583" i="10" s="1"/>
  <c r="J584" i="10"/>
  <c r="K584" i="10" s="1"/>
  <c r="N584" i="10" s="1"/>
  <c r="J585" i="10"/>
  <c r="K585" i="10" s="1"/>
  <c r="N585" i="10" s="1"/>
  <c r="J586" i="10"/>
  <c r="K586" i="10" s="1"/>
  <c r="N586" i="10" s="1"/>
  <c r="J587" i="10"/>
  <c r="K587" i="10" s="1"/>
  <c r="N587" i="10" s="1"/>
  <c r="J588" i="10"/>
  <c r="K588" i="10" s="1"/>
  <c r="N588" i="10" s="1"/>
  <c r="J589" i="10"/>
  <c r="K589" i="10" s="1"/>
  <c r="N589" i="10" s="1"/>
  <c r="J590" i="10"/>
  <c r="K590" i="10" s="1"/>
  <c r="N590" i="10" s="1"/>
  <c r="J591" i="10"/>
  <c r="K591" i="10" s="1"/>
  <c r="N591" i="10" s="1"/>
  <c r="J592" i="10"/>
  <c r="K592" i="10" s="1"/>
  <c r="N592" i="10" s="1"/>
  <c r="J593" i="10"/>
  <c r="K593" i="10" s="1"/>
  <c r="N593" i="10" s="1"/>
  <c r="J594" i="10"/>
  <c r="K594" i="10" s="1"/>
  <c r="N594" i="10" s="1"/>
  <c r="J595" i="10"/>
  <c r="K595" i="10" s="1"/>
  <c r="N595" i="10" s="1"/>
  <c r="J596" i="10"/>
  <c r="K596" i="10" s="1"/>
  <c r="N596" i="10" s="1"/>
  <c r="J597" i="10"/>
  <c r="K597" i="10" s="1"/>
  <c r="N597" i="10" s="1"/>
  <c r="J598" i="10"/>
  <c r="K598" i="10" s="1"/>
  <c r="N598" i="10" s="1"/>
  <c r="J599" i="10"/>
  <c r="K599" i="10" s="1"/>
  <c r="N599" i="10" s="1"/>
  <c r="J600" i="10"/>
  <c r="K600" i="10" s="1"/>
  <c r="N600" i="10" s="1"/>
  <c r="J601" i="10"/>
  <c r="K601" i="10" s="1"/>
  <c r="N601" i="10" s="1"/>
  <c r="J602" i="10"/>
  <c r="K602" i="10" s="1"/>
  <c r="N602" i="10" s="1"/>
  <c r="J603" i="10"/>
  <c r="K603" i="10" s="1"/>
  <c r="N603" i="10" s="1"/>
  <c r="J604" i="10"/>
  <c r="K604" i="10" s="1"/>
  <c r="N604" i="10" s="1"/>
  <c r="J605" i="10"/>
  <c r="K605" i="10" s="1"/>
  <c r="N605" i="10" s="1"/>
  <c r="J606" i="10"/>
  <c r="K606" i="10" s="1"/>
  <c r="N606" i="10" s="1"/>
  <c r="J607" i="10"/>
  <c r="K607" i="10" s="1"/>
  <c r="N607" i="10" s="1"/>
  <c r="J608" i="10"/>
  <c r="K608" i="10" s="1"/>
  <c r="N608" i="10" s="1"/>
  <c r="J609" i="10"/>
  <c r="K609" i="10" s="1"/>
  <c r="N609" i="10" s="1"/>
  <c r="J610" i="10"/>
  <c r="K610" i="10" s="1"/>
  <c r="N610" i="10" s="1"/>
  <c r="J611" i="10"/>
  <c r="K611" i="10" s="1"/>
  <c r="N611" i="10" s="1"/>
  <c r="J612" i="10"/>
  <c r="K612" i="10" s="1"/>
  <c r="N612" i="10" s="1"/>
  <c r="J613" i="10"/>
  <c r="K613" i="10" s="1"/>
  <c r="N613" i="10" s="1"/>
  <c r="J614" i="10"/>
  <c r="K614" i="10" s="1"/>
  <c r="N614" i="10" s="1"/>
  <c r="J615" i="10"/>
  <c r="K615" i="10" s="1"/>
  <c r="N615" i="10" s="1"/>
  <c r="J616" i="10"/>
  <c r="K616" i="10" s="1"/>
  <c r="N616" i="10" s="1"/>
  <c r="J617" i="10"/>
  <c r="K617" i="10" s="1"/>
  <c r="N617" i="10" s="1"/>
  <c r="J618" i="10"/>
  <c r="K618" i="10" s="1"/>
  <c r="N618" i="10" s="1"/>
  <c r="J619" i="10"/>
  <c r="K619" i="10" s="1"/>
  <c r="N619" i="10" s="1"/>
  <c r="J620" i="10"/>
  <c r="K620" i="10" s="1"/>
  <c r="N620" i="10" s="1"/>
  <c r="J621" i="10"/>
  <c r="K621" i="10" s="1"/>
  <c r="N621" i="10" s="1"/>
  <c r="J622" i="10"/>
  <c r="K622" i="10" s="1"/>
  <c r="N622" i="10" s="1"/>
  <c r="J623" i="10"/>
  <c r="K623" i="10" s="1"/>
  <c r="N623" i="10" s="1"/>
  <c r="J624" i="10"/>
  <c r="K624" i="10" s="1"/>
  <c r="N624" i="10" s="1"/>
  <c r="J625" i="10"/>
  <c r="K625" i="10" s="1"/>
  <c r="N625" i="10" s="1"/>
  <c r="J626" i="10"/>
  <c r="K626" i="10" s="1"/>
  <c r="N626" i="10" s="1"/>
  <c r="J627" i="10"/>
  <c r="K627" i="10" s="1"/>
  <c r="N627" i="10" s="1"/>
  <c r="J628" i="10"/>
  <c r="K628" i="10" s="1"/>
  <c r="N628" i="10" s="1"/>
  <c r="J629" i="10"/>
  <c r="K629" i="10" s="1"/>
  <c r="N629" i="10" s="1"/>
  <c r="J630" i="10"/>
  <c r="K630" i="10" s="1"/>
  <c r="N630" i="10" s="1"/>
  <c r="J631" i="10"/>
  <c r="K631" i="10" s="1"/>
  <c r="N631" i="10" s="1"/>
  <c r="J632" i="10"/>
  <c r="K632" i="10" s="1"/>
  <c r="N632" i="10" s="1"/>
  <c r="J633" i="10"/>
  <c r="K633" i="10" s="1"/>
  <c r="N633" i="10" s="1"/>
  <c r="J634" i="10"/>
  <c r="K634" i="10" s="1"/>
  <c r="N634" i="10" s="1"/>
  <c r="J635" i="10"/>
  <c r="K635" i="10" s="1"/>
  <c r="N635" i="10" s="1"/>
  <c r="J636" i="10"/>
  <c r="K636" i="10" s="1"/>
  <c r="N636" i="10" s="1"/>
  <c r="J637" i="10"/>
  <c r="K637" i="10" s="1"/>
  <c r="N637" i="10" s="1"/>
  <c r="J638" i="10"/>
  <c r="K638" i="10" s="1"/>
  <c r="N638" i="10" s="1"/>
  <c r="J639" i="10"/>
  <c r="K639" i="10" s="1"/>
  <c r="N639" i="10" s="1"/>
  <c r="J640" i="10"/>
  <c r="K640" i="10" s="1"/>
  <c r="N640" i="10" s="1"/>
  <c r="J641" i="10"/>
  <c r="K641" i="10" s="1"/>
  <c r="N641" i="10" s="1"/>
  <c r="J642" i="10"/>
  <c r="K642" i="10" s="1"/>
  <c r="N642" i="10" s="1"/>
  <c r="J643" i="10"/>
  <c r="K643" i="10" s="1"/>
  <c r="N643" i="10" s="1"/>
  <c r="J644" i="10"/>
  <c r="K644" i="10" s="1"/>
  <c r="N644" i="10" s="1"/>
  <c r="J645" i="10"/>
  <c r="K645" i="10" s="1"/>
  <c r="N645" i="10" s="1"/>
  <c r="J646" i="10"/>
  <c r="K646" i="10" s="1"/>
  <c r="N646" i="10" s="1"/>
  <c r="J647" i="10"/>
  <c r="K647" i="10" s="1"/>
  <c r="N647" i="10" s="1"/>
  <c r="J648" i="10"/>
  <c r="K648" i="10" s="1"/>
  <c r="N648" i="10" s="1"/>
  <c r="J649" i="10"/>
  <c r="K649" i="10" s="1"/>
  <c r="N649" i="10" s="1"/>
  <c r="J650" i="10"/>
  <c r="K650" i="10" s="1"/>
  <c r="N650" i="10" s="1"/>
  <c r="J651" i="10"/>
  <c r="K651" i="10" s="1"/>
  <c r="N651" i="10" s="1"/>
  <c r="J652" i="10"/>
  <c r="K652" i="10" s="1"/>
  <c r="N652" i="10" s="1"/>
  <c r="J653" i="10"/>
  <c r="K653" i="10" s="1"/>
  <c r="N653" i="10" s="1"/>
  <c r="J654" i="10"/>
  <c r="K654" i="10" s="1"/>
  <c r="N654" i="10" s="1"/>
  <c r="J655" i="10"/>
  <c r="K655" i="10" s="1"/>
  <c r="N655" i="10" s="1"/>
  <c r="J656" i="10"/>
  <c r="K656" i="10" s="1"/>
  <c r="N656" i="10" s="1"/>
  <c r="J657" i="10"/>
  <c r="K657" i="10" s="1"/>
  <c r="N657" i="10" s="1"/>
  <c r="J658" i="10"/>
  <c r="K658" i="10" s="1"/>
  <c r="N658" i="10" s="1"/>
  <c r="J659" i="10"/>
  <c r="K659" i="10" s="1"/>
  <c r="N659" i="10" s="1"/>
  <c r="J660" i="10"/>
  <c r="K660" i="10" s="1"/>
  <c r="N660" i="10" s="1"/>
  <c r="J661" i="10"/>
  <c r="K661" i="10" s="1"/>
  <c r="N661" i="10" s="1"/>
  <c r="J662" i="10"/>
  <c r="K662" i="10" s="1"/>
  <c r="N662" i="10" s="1"/>
  <c r="J663" i="10"/>
  <c r="K663" i="10" s="1"/>
  <c r="N663" i="10" s="1"/>
  <c r="J664" i="10"/>
  <c r="K664" i="10" s="1"/>
  <c r="N664" i="10" s="1"/>
  <c r="J665" i="10"/>
  <c r="K665" i="10" s="1"/>
  <c r="N665" i="10" s="1"/>
  <c r="J666" i="10"/>
  <c r="K666" i="10" s="1"/>
  <c r="N666" i="10" s="1"/>
  <c r="J667" i="10"/>
  <c r="K667" i="10" s="1"/>
  <c r="N667" i="10" s="1"/>
  <c r="J668" i="10"/>
  <c r="K668" i="10" s="1"/>
  <c r="N668" i="10" s="1"/>
  <c r="J669" i="10"/>
  <c r="K669" i="10" s="1"/>
  <c r="N669" i="10" s="1"/>
  <c r="J670" i="10"/>
  <c r="K670" i="10" s="1"/>
  <c r="N670" i="10" s="1"/>
  <c r="J671" i="10"/>
  <c r="K671" i="10" s="1"/>
  <c r="N671" i="10" s="1"/>
  <c r="J672" i="10"/>
  <c r="K672" i="10" s="1"/>
  <c r="N672" i="10" s="1"/>
  <c r="J673" i="10"/>
  <c r="K673" i="10" s="1"/>
  <c r="N673" i="10" s="1"/>
  <c r="J674" i="10"/>
  <c r="K674" i="10" s="1"/>
  <c r="N674" i="10" s="1"/>
  <c r="J675" i="10"/>
  <c r="K675" i="10" s="1"/>
  <c r="N675" i="10" s="1"/>
  <c r="J676" i="10"/>
  <c r="K676" i="10" s="1"/>
  <c r="N676" i="10" s="1"/>
  <c r="J677" i="10"/>
  <c r="K677" i="10" s="1"/>
  <c r="N677" i="10" s="1"/>
  <c r="J678" i="10"/>
  <c r="K678" i="10" s="1"/>
  <c r="N678" i="10" s="1"/>
  <c r="J679" i="10"/>
  <c r="K679" i="10" s="1"/>
  <c r="N679" i="10" s="1"/>
  <c r="J680" i="10"/>
  <c r="K680" i="10" s="1"/>
  <c r="N680" i="10" s="1"/>
  <c r="J681" i="10"/>
  <c r="K681" i="10" s="1"/>
  <c r="N681" i="10" s="1"/>
  <c r="J682" i="10"/>
  <c r="K682" i="10" s="1"/>
  <c r="N682" i="10" s="1"/>
  <c r="J683" i="10"/>
  <c r="K683" i="10" s="1"/>
  <c r="N683" i="10" s="1"/>
  <c r="J684" i="10"/>
  <c r="K684" i="10" s="1"/>
  <c r="N684" i="10" s="1"/>
  <c r="J685" i="10"/>
  <c r="K685" i="10" s="1"/>
  <c r="N685" i="10" s="1"/>
  <c r="J686" i="10"/>
  <c r="K686" i="10" s="1"/>
  <c r="N686" i="10" s="1"/>
  <c r="J687" i="10"/>
  <c r="K687" i="10" s="1"/>
  <c r="N687" i="10" s="1"/>
  <c r="J688" i="10"/>
  <c r="K688" i="10" s="1"/>
  <c r="N688" i="10" s="1"/>
  <c r="J689" i="10"/>
  <c r="K689" i="10" s="1"/>
  <c r="N689" i="10" s="1"/>
  <c r="J690" i="10"/>
  <c r="K690" i="10" s="1"/>
  <c r="N690" i="10" s="1"/>
  <c r="J691" i="10"/>
  <c r="K691" i="10" s="1"/>
  <c r="N691" i="10" s="1"/>
  <c r="J692" i="10"/>
  <c r="K692" i="10" s="1"/>
  <c r="N692" i="10" s="1"/>
  <c r="J693" i="10"/>
  <c r="K693" i="10" s="1"/>
  <c r="N693" i="10" s="1"/>
  <c r="J694" i="10"/>
  <c r="K694" i="10" s="1"/>
  <c r="N694" i="10" s="1"/>
  <c r="J695" i="10"/>
  <c r="K695" i="10" s="1"/>
  <c r="N695" i="10" s="1"/>
  <c r="J696" i="10"/>
  <c r="K696" i="10" s="1"/>
  <c r="N696" i="10" s="1"/>
  <c r="J697" i="10"/>
  <c r="K697" i="10" s="1"/>
  <c r="N697" i="10" s="1"/>
  <c r="J698" i="10"/>
  <c r="K698" i="10" s="1"/>
  <c r="N698" i="10" s="1"/>
  <c r="J699" i="10"/>
  <c r="K699" i="10" s="1"/>
  <c r="N699" i="10" s="1"/>
  <c r="J700" i="10"/>
  <c r="K700" i="10" s="1"/>
  <c r="N700" i="10" s="1"/>
  <c r="J701" i="10"/>
  <c r="K701" i="10" s="1"/>
  <c r="N701" i="10" s="1"/>
  <c r="J702" i="10"/>
  <c r="K702" i="10" s="1"/>
  <c r="N702" i="10" s="1"/>
  <c r="J703" i="10"/>
  <c r="K703" i="10" s="1"/>
  <c r="N703" i="10" s="1"/>
  <c r="J704" i="10"/>
  <c r="K704" i="10" s="1"/>
  <c r="N704" i="10" s="1"/>
  <c r="J705" i="10"/>
  <c r="K705" i="10" s="1"/>
  <c r="N705" i="10" s="1"/>
  <c r="J706" i="10"/>
  <c r="K706" i="10" s="1"/>
  <c r="N706" i="10" s="1"/>
  <c r="J707" i="10"/>
  <c r="K707" i="10" s="1"/>
  <c r="N707" i="10" s="1"/>
  <c r="J708" i="10"/>
  <c r="K708" i="10" s="1"/>
  <c r="N708" i="10" s="1"/>
  <c r="J709" i="10"/>
  <c r="K709" i="10" s="1"/>
  <c r="N709" i="10" s="1"/>
  <c r="J710" i="10"/>
  <c r="K710" i="10" s="1"/>
  <c r="N710" i="10" s="1"/>
  <c r="J711" i="10"/>
  <c r="K711" i="10" s="1"/>
  <c r="N711" i="10" s="1"/>
  <c r="J712" i="10"/>
  <c r="K712" i="10" s="1"/>
  <c r="N712" i="10" s="1"/>
  <c r="J713" i="10"/>
  <c r="K713" i="10" s="1"/>
  <c r="N713" i="10" s="1"/>
  <c r="J714" i="10"/>
  <c r="K714" i="10" s="1"/>
  <c r="N714" i="10" s="1"/>
  <c r="J715" i="10"/>
  <c r="K715" i="10" s="1"/>
  <c r="N715" i="10" s="1"/>
  <c r="J716" i="10"/>
  <c r="K716" i="10" s="1"/>
  <c r="N716" i="10" s="1"/>
  <c r="J717" i="10"/>
  <c r="K717" i="10" s="1"/>
  <c r="N717" i="10" s="1"/>
  <c r="J718" i="10"/>
  <c r="K718" i="10" s="1"/>
  <c r="N718" i="10" s="1"/>
  <c r="J719" i="10"/>
  <c r="K719" i="10" s="1"/>
  <c r="N719" i="10" s="1"/>
  <c r="J720" i="10"/>
  <c r="K720" i="10" s="1"/>
  <c r="N720" i="10" s="1"/>
  <c r="J721" i="10"/>
  <c r="K721" i="10" s="1"/>
  <c r="N721" i="10" s="1"/>
  <c r="J722" i="10"/>
  <c r="K722" i="10" s="1"/>
  <c r="N722" i="10" s="1"/>
  <c r="J723" i="10"/>
  <c r="K723" i="10" s="1"/>
  <c r="N723" i="10" s="1"/>
  <c r="J724" i="10"/>
  <c r="K724" i="10" s="1"/>
  <c r="N724" i="10" s="1"/>
  <c r="J725" i="10"/>
  <c r="K725" i="10" s="1"/>
  <c r="N725" i="10" s="1"/>
  <c r="J726" i="10"/>
  <c r="K726" i="10" s="1"/>
  <c r="N726" i="10" s="1"/>
  <c r="J727" i="10"/>
  <c r="K727" i="10" s="1"/>
  <c r="N727" i="10" s="1"/>
  <c r="J728" i="10"/>
  <c r="K728" i="10" s="1"/>
  <c r="N728" i="10" s="1"/>
  <c r="J729" i="10"/>
  <c r="K729" i="10" s="1"/>
  <c r="N729" i="10" s="1"/>
  <c r="J730" i="10"/>
  <c r="K730" i="10" s="1"/>
  <c r="N730" i="10" s="1"/>
  <c r="J731" i="10"/>
  <c r="K731" i="10" s="1"/>
  <c r="N731" i="10" s="1"/>
  <c r="J732" i="10"/>
  <c r="K732" i="10" s="1"/>
  <c r="N732" i="10" s="1"/>
  <c r="J733" i="10"/>
  <c r="K733" i="10" s="1"/>
  <c r="N733" i="10" s="1"/>
  <c r="J734" i="10"/>
  <c r="K734" i="10" s="1"/>
  <c r="N734" i="10" s="1"/>
  <c r="J735" i="10"/>
  <c r="K735" i="10" s="1"/>
  <c r="N735" i="10" s="1"/>
  <c r="J736" i="10"/>
  <c r="K736" i="10" s="1"/>
  <c r="N736" i="10" s="1"/>
  <c r="J737" i="10"/>
  <c r="K737" i="10" s="1"/>
  <c r="N737" i="10" s="1"/>
  <c r="J738" i="10"/>
  <c r="K738" i="10" s="1"/>
  <c r="N738" i="10" s="1"/>
  <c r="J739" i="10"/>
  <c r="K739" i="10" s="1"/>
  <c r="N739" i="10" s="1"/>
  <c r="J740" i="10"/>
  <c r="K740" i="10" s="1"/>
  <c r="N740" i="10" s="1"/>
  <c r="J741" i="10"/>
  <c r="K741" i="10" s="1"/>
  <c r="N741" i="10" s="1"/>
  <c r="J742" i="10"/>
  <c r="K742" i="10" s="1"/>
  <c r="N742" i="10" s="1"/>
  <c r="J743" i="10"/>
  <c r="K743" i="10" s="1"/>
  <c r="N743" i="10" s="1"/>
  <c r="J744" i="10"/>
  <c r="K744" i="10" s="1"/>
  <c r="N744" i="10" s="1"/>
  <c r="J745" i="10"/>
  <c r="K745" i="10" s="1"/>
  <c r="N745" i="10" s="1"/>
  <c r="J746" i="10"/>
  <c r="K746" i="10" s="1"/>
  <c r="N746" i="10" s="1"/>
  <c r="J747" i="10"/>
  <c r="K747" i="10" s="1"/>
  <c r="N747" i="10" s="1"/>
  <c r="J748" i="10"/>
  <c r="K748" i="10" s="1"/>
  <c r="N748" i="10" s="1"/>
  <c r="J749" i="10"/>
  <c r="K749" i="10" s="1"/>
  <c r="N749" i="10" s="1"/>
  <c r="J750" i="10"/>
  <c r="K750" i="10" s="1"/>
  <c r="N750" i="10" s="1"/>
  <c r="J751" i="10"/>
  <c r="K751" i="10" s="1"/>
  <c r="N751" i="10" s="1"/>
  <c r="J752" i="10"/>
  <c r="K752" i="10" s="1"/>
  <c r="N752" i="10" s="1"/>
  <c r="J753" i="10"/>
  <c r="K753" i="10" s="1"/>
  <c r="N753" i="10" s="1"/>
  <c r="J754" i="10"/>
  <c r="K754" i="10" s="1"/>
  <c r="N754" i="10" s="1"/>
  <c r="J755" i="10"/>
  <c r="K755" i="10" s="1"/>
  <c r="N755" i="10" s="1"/>
  <c r="J756" i="10"/>
  <c r="K756" i="10" s="1"/>
  <c r="N756" i="10" s="1"/>
  <c r="J757" i="10"/>
  <c r="K757" i="10" s="1"/>
  <c r="N757" i="10" s="1"/>
  <c r="J758" i="10"/>
  <c r="K758" i="10" s="1"/>
  <c r="N758" i="10" s="1"/>
  <c r="J759" i="10"/>
  <c r="K759" i="10" s="1"/>
  <c r="N759" i="10" s="1"/>
  <c r="J760" i="10"/>
  <c r="K760" i="10" s="1"/>
  <c r="N760" i="10" s="1"/>
  <c r="J761" i="10"/>
  <c r="K761" i="10" s="1"/>
  <c r="N761" i="10" s="1"/>
  <c r="J762" i="10"/>
  <c r="K762" i="10" s="1"/>
  <c r="N762" i="10" s="1"/>
  <c r="J763" i="10"/>
  <c r="K763" i="10" s="1"/>
  <c r="N763" i="10" s="1"/>
  <c r="J764" i="10"/>
  <c r="K764" i="10" s="1"/>
  <c r="N764" i="10" s="1"/>
  <c r="J765" i="10"/>
  <c r="K765" i="10" s="1"/>
  <c r="N765" i="10" s="1"/>
  <c r="J766" i="10"/>
  <c r="K766" i="10" s="1"/>
  <c r="N766" i="10" s="1"/>
  <c r="J767" i="10"/>
  <c r="K767" i="10" s="1"/>
  <c r="N767" i="10" s="1"/>
  <c r="J768" i="10"/>
  <c r="K768" i="10" s="1"/>
  <c r="N768" i="10" s="1"/>
  <c r="J769" i="10"/>
  <c r="K769" i="10" s="1"/>
  <c r="N769" i="10" s="1"/>
  <c r="J770" i="10"/>
  <c r="K770" i="10" s="1"/>
  <c r="N770" i="10" s="1"/>
  <c r="J771" i="10"/>
  <c r="K771" i="10" s="1"/>
  <c r="N771" i="10" s="1"/>
  <c r="J772" i="10"/>
  <c r="K772" i="10" s="1"/>
  <c r="N772" i="10" s="1"/>
  <c r="J773" i="10"/>
  <c r="K773" i="10" s="1"/>
  <c r="N773" i="10" s="1"/>
  <c r="J774" i="10"/>
  <c r="K774" i="10" s="1"/>
  <c r="N774" i="10" s="1"/>
  <c r="J775" i="10"/>
  <c r="K775" i="10" s="1"/>
  <c r="N775" i="10" s="1"/>
  <c r="J776" i="10"/>
  <c r="K776" i="10" s="1"/>
  <c r="N776" i="10" s="1"/>
  <c r="J777" i="10"/>
  <c r="K777" i="10" s="1"/>
  <c r="N777" i="10" s="1"/>
  <c r="J778" i="10"/>
  <c r="K778" i="10" s="1"/>
  <c r="N778" i="10" s="1"/>
  <c r="J779" i="10"/>
  <c r="K779" i="10" s="1"/>
  <c r="N779" i="10" s="1"/>
  <c r="J780" i="10"/>
  <c r="K780" i="10" s="1"/>
  <c r="N780" i="10" s="1"/>
  <c r="J781" i="10"/>
  <c r="K781" i="10" s="1"/>
  <c r="N781" i="10" s="1"/>
  <c r="J782" i="10"/>
  <c r="K782" i="10" s="1"/>
  <c r="N782" i="10" s="1"/>
  <c r="J783" i="10"/>
  <c r="K783" i="10" s="1"/>
  <c r="N783" i="10" s="1"/>
  <c r="J784" i="10"/>
  <c r="K784" i="10" s="1"/>
  <c r="N784" i="10" s="1"/>
  <c r="J785" i="10"/>
  <c r="K785" i="10" s="1"/>
  <c r="N785" i="10" s="1"/>
  <c r="J786" i="10"/>
  <c r="K786" i="10" s="1"/>
  <c r="N786" i="10" s="1"/>
  <c r="J787" i="10"/>
  <c r="K787" i="10" s="1"/>
  <c r="N787" i="10" s="1"/>
  <c r="J788" i="10"/>
  <c r="K788" i="10" s="1"/>
  <c r="N788" i="10" s="1"/>
  <c r="J789" i="10"/>
  <c r="K789" i="10" s="1"/>
  <c r="N789" i="10" s="1"/>
  <c r="J790" i="10"/>
  <c r="K790" i="10" s="1"/>
  <c r="N790" i="10" s="1"/>
  <c r="J791" i="10"/>
  <c r="K791" i="10" s="1"/>
  <c r="N791" i="10" s="1"/>
  <c r="J792" i="10"/>
  <c r="K792" i="10" s="1"/>
  <c r="N792" i="10" s="1"/>
  <c r="J793" i="10"/>
  <c r="K793" i="10" s="1"/>
  <c r="N793" i="10" s="1"/>
  <c r="J794" i="10"/>
  <c r="K794" i="10" s="1"/>
  <c r="N794" i="10" s="1"/>
  <c r="J795" i="10"/>
  <c r="K795" i="10" s="1"/>
  <c r="N795" i="10" s="1"/>
  <c r="J796" i="10"/>
  <c r="K796" i="10" s="1"/>
  <c r="N796" i="10" s="1"/>
  <c r="J797" i="10"/>
  <c r="K797" i="10" s="1"/>
  <c r="N797" i="10" s="1"/>
  <c r="J798" i="10"/>
  <c r="K798" i="10" s="1"/>
  <c r="N798" i="10" s="1"/>
  <c r="J799" i="10"/>
  <c r="K799" i="10" s="1"/>
  <c r="N799" i="10" s="1"/>
  <c r="J800" i="10"/>
  <c r="K800" i="10" s="1"/>
  <c r="N800" i="10" s="1"/>
  <c r="J801" i="10"/>
  <c r="K801" i="10" s="1"/>
  <c r="N801" i="10" s="1"/>
  <c r="J802" i="10"/>
  <c r="K802" i="10" s="1"/>
  <c r="N802" i="10" s="1"/>
  <c r="J803" i="10"/>
  <c r="K803" i="10" s="1"/>
  <c r="N803" i="10" s="1"/>
  <c r="J804" i="10"/>
  <c r="K804" i="10" s="1"/>
  <c r="N804" i="10" s="1"/>
  <c r="J805" i="10"/>
  <c r="K805" i="10" s="1"/>
  <c r="N805" i="10" s="1"/>
  <c r="J806" i="10"/>
  <c r="K806" i="10" s="1"/>
  <c r="N806" i="10" s="1"/>
  <c r="J807" i="10"/>
  <c r="K807" i="10" s="1"/>
  <c r="N807" i="10" s="1"/>
  <c r="J808" i="10"/>
  <c r="K808" i="10" s="1"/>
  <c r="N808" i="10" s="1"/>
  <c r="J809" i="10"/>
  <c r="K809" i="10" s="1"/>
  <c r="N809" i="10" s="1"/>
  <c r="J810" i="10"/>
  <c r="K810" i="10" s="1"/>
  <c r="N810" i="10" s="1"/>
  <c r="J811" i="10"/>
  <c r="K811" i="10" s="1"/>
  <c r="N811" i="10" s="1"/>
  <c r="J812" i="10"/>
  <c r="K812" i="10" s="1"/>
  <c r="N812" i="10" s="1"/>
  <c r="J813" i="10"/>
  <c r="K813" i="10" s="1"/>
  <c r="N813" i="10" s="1"/>
  <c r="J814" i="10"/>
  <c r="K814" i="10" s="1"/>
  <c r="N814" i="10" s="1"/>
  <c r="J815" i="10"/>
  <c r="K815" i="10" s="1"/>
  <c r="N815" i="10" s="1"/>
  <c r="J816" i="10"/>
  <c r="K816" i="10" s="1"/>
  <c r="N816" i="10" s="1"/>
  <c r="J817" i="10"/>
  <c r="K817" i="10" s="1"/>
  <c r="N817" i="10" s="1"/>
  <c r="J818" i="10"/>
  <c r="K818" i="10" s="1"/>
  <c r="N818" i="10" s="1"/>
  <c r="J819" i="10"/>
  <c r="K819" i="10" s="1"/>
  <c r="N819" i="10" s="1"/>
  <c r="J820" i="10"/>
  <c r="K820" i="10" s="1"/>
  <c r="N820" i="10" s="1"/>
  <c r="J821" i="10"/>
  <c r="K821" i="10" s="1"/>
  <c r="N821" i="10" s="1"/>
  <c r="J822" i="10"/>
  <c r="K822" i="10" s="1"/>
  <c r="N822" i="10" s="1"/>
  <c r="J823" i="10"/>
  <c r="K823" i="10" s="1"/>
  <c r="N823" i="10" s="1"/>
  <c r="J824" i="10"/>
  <c r="K824" i="10" s="1"/>
  <c r="N824" i="10" s="1"/>
  <c r="J825" i="10"/>
  <c r="K825" i="10" s="1"/>
  <c r="N825" i="10" s="1"/>
  <c r="J826" i="10"/>
  <c r="K826" i="10" s="1"/>
  <c r="N826" i="10" s="1"/>
  <c r="J827" i="10"/>
  <c r="K827" i="10" s="1"/>
  <c r="N827" i="10" s="1"/>
  <c r="J828" i="10"/>
  <c r="K828" i="10" s="1"/>
  <c r="N828" i="10" s="1"/>
  <c r="J829" i="10"/>
  <c r="K829" i="10" s="1"/>
  <c r="N829" i="10" s="1"/>
  <c r="J830" i="10"/>
  <c r="K830" i="10" s="1"/>
  <c r="N830" i="10" s="1"/>
  <c r="J831" i="10"/>
  <c r="K831" i="10" s="1"/>
  <c r="N831" i="10" s="1"/>
  <c r="J832" i="10"/>
  <c r="K832" i="10" s="1"/>
  <c r="N832" i="10" s="1"/>
  <c r="J833" i="10"/>
  <c r="K833" i="10" s="1"/>
  <c r="N833" i="10" s="1"/>
  <c r="J834" i="10"/>
  <c r="K834" i="10" s="1"/>
  <c r="N834" i="10" s="1"/>
  <c r="J835" i="10"/>
  <c r="K835" i="10" s="1"/>
  <c r="N835" i="10" s="1"/>
  <c r="J836" i="10"/>
  <c r="K836" i="10" s="1"/>
  <c r="N836" i="10" s="1"/>
  <c r="J837" i="10"/>
  <c r="K837" i="10" s="1"/>
  <c r="N837" i="10" s="1"/>
  <c r="J838" i="10"/>
  <c r="K838" i="10" s="1"/>
  <c r="N838" i="10" s="1"/>
  <c r="J839" i="10"/>
  <c r="K839" i="10" s="1"/>
  <c r="N839" i="10" s="1"/>
  <c r="J840" i="10"/>
  <c r="K840" i="10" s="1"/>
  <c r="N840" i="10" s="1"/>
  <c r="J841" i="10"/>
  <c r="K841" i="10" s="1"/>
  <c r="N841" i="10" s="1"/>
  <c r="J842" i="10"/>
  <c r="K842" i="10" s="1"/>
  <c r="N842" i="10" s="1"/>
  <c r="J843" i="10"/>
  <c r="K843" i="10" s="1"/>
  <c r="N843" i="10" s="1"/>
  <c r="J844" i="10"/>
  <c r="K844" i="10" s="1"/>
  <c r="N844" i="10" s="1"/>
  <c r="J845" i="10"/>
  <c r="K845" i="10" s="1"/>
  <c r="N845" i="10" s="1"/>
  <c r="J846" i="10"/>
  <c r="K846" i="10" s="1"/>
  <c r="N846" i="10" s="1"/>
  <c r="J847" i="10"/>
  <c r="K847" i="10" s="1"/>
  <c r="N847" i="10" s="1"/>
  <c r="J848" i="10"/>
  <c r="K848" i="10" s="1"/>
  <c r="N848" i="10" s="1"/>
  <c r="J849" i="10"/>
  <c r="K849" i="10" s="1"/>
  <c r="N849" i="10" s="1"/>
  <c r="J850" i="10"/>
  <c r="K850" i="10" s="1"/>
  <c r="N850" i="10" s="1"/>
  <c r="J851" i="10"/>
  <c r="K851" i="10" s="1"/>
  <c r="N851" i="10" s="1"/>
  <c r="J852" i="10"/>
  <c r="K852" i="10" s="1"/>
  <c r="N852" i="10" s="1"/>
  <c r="J853" i="10"/>
  <c r="K853" i="10" s="1"/>
  <c r="N853" i="10" s="1"/>
  <c r="J854" i="10"/>
  <c r="K854" i="10" s="1"/>
  <c r="N854" i="10" s="1"/>
  <c r="J855" i="10"/>
  <c r="K855" i="10" s="1"/>
  <c r="N855" i="10" s="1"/>
  <c r="J856" i="10"/>
  <c r="K856" i="10" s="1"/>
  <c r="N856" i="10" s="1"/>
  <c r="J857" i="10"/>
  <c r="K857" i="10" s="1"/>
  <c r="N857" i="10" s="1"/>
  <c r="J858" i="10"/>
  <c r="K858" i="10" s="1"/>
  <c r="N858" i="10" s="1"/>
  <c r="J859" i="10"/>
  <c r="K859" i="10" s="1"/>
  <c r="N859" i="10" s="1"/>
  <c r="J860" i="10"/>
  <c r="K860" i="10" s="1"/>
  <c r="N860" i="10" s="1"/>
  <c r="J861" i="10"/>
  <c r="K861" i="10" s="1"/>
  <c r="N861" i="10" s="1"/>
  <c r="J862" i="10"/>
  <c r="K862" i="10" s="1"/>
  <c r="N862" i="10" s="1"/>
  <c r="J863" i="10"/>
  <c r="K863" i="10" s="1"/>
  <c r="N863" i="10" s="1"/>
  <c r="J864" i="10"/>
  <c r="K864" i="10" s="1"/>
  <c r="N864" i="10" s="1"/>
  <c r="J865" i="10"/>
  <c r="K865" i="10" s="1"/>
  <c r="N865" i="10" s="1"/>
  <c r="J866" i="10"/>
  <c r="K866" i="10" s="1"/>
  <c r="N866" i="10" s="1"/>
  <c r="J867" i="10"/>
  <c r="K867" i="10" s="1"/>
  <c r="N867" i="10" s="1"/>
  <c r="J868" i="10"/>
  <c r="K868" i="10" s="1"/>
  <c r="N868" i="10" s="1"/>
  <c r="J869" i="10"/>
  <c r="K869" i="10" s="1"/>
  <c r="N869" i="10" s="1"/>
  <c r="J870" i="10"/>
  <c r="K870" i="10" s="1"/>
  <c r="N870" i="10" s="1"/>
  <c r="J871" i="10"/>
  <c r="K871" i="10" s="1"/>
  <c r="N871" i="10" s="1"/>
  <c r="J872" i="10"/>
  <c r="K872" i="10" s="1"/>
  <c r="N872" i="10" s="1"/>
  <c r="J873" i="10"/>
  <c r="K873" i="10" s="1"/>
  <c r="N873" i="10" s="1"/>
  <c r="J874" i="10"/>
  <c r="K874" i="10" s="1"/>
  <c r="N874" i="10" s="1"/>
  <c r="J875" i="10"/>
  <c r="K875" i="10" s="1"/>
  <c r="N875" i="10" s="1"/>
  <c r="J876" i="10"/>
  <c r="K876" i="10" s="1"/>
  <c r="N876" i="10" s="1"/>
  <c r="J877" i="10"/>
  <c r="K877" i="10" s="1"/>
  <c r="N877" i="10" s="1"/>
  <c r="J878" i="10"/>
  <c r="K878" i="10" s="1"/>
  <c r="N878" i="10" s="1"/>
  <c r="J879" i="10"/>
  <c r="K879" i="10" s="1"/>
  <c r="N879" i="10" s="1"/>
  <c r="J880" i="10"/>
  <c r="K880" i="10" s="1"/>
  <c r="N880" i="10" s="1"/>
  <c r="J881" i="10"/>
  <c r="K881" i="10" s="1"/>
  <c r="N881" i="10" s="1"/>
  <c r="J882" i="10"/>
  <c r="K882" i="10" s="1"/>
  <c r="N882" i="10" s="1"/>
  <c r="J883" i="10"/>
  <c r="K883" i="10" s="1"/>
  <c r="N883" i="10" s="1"/>
  <c r="J884" i="10"/>
  <c r="K884" i="10" s="1"/>
  <c r="N884" i="10" s="1"/>
  <c r="J885" i="10"/>
  <c r="K885" i="10" s="1"/>
  <c r="N885" i="10" s="1"/>
  <c r="J886" i="10"/>
  <c r="K886" i="10" s="1"/>
  <c r="N886" i="10" s="1"/>
  <c r="J887" i="10"/>
  <c r="K887" i="10" s="1"/>
  <c r="N887" i="10" s="1"/>
  <c r="J888" i="10"/>
  <c r="K888" i="10" s="1"/>
  <c r="N888" i="10" s="1"/>
  <c r="J889" i="10"/>
  <c r="K889" i="10" s="1"/>
  <c r="N889" i="10" s="1"/>
  <c r="J890" i="10"/>
  <c r="K890" i="10" s="1"/>
  <c r="N890" i="10" s="1"/>
  <c r="J891" i="10"/>
  <c r="K891" i="10" s="1"/>
  <c r="N891" i="10" s="1"/>
  <c r="J892" i="10"/>
  <c r="K892" i="10" s="1"/>
  <c r="N892" i="10" s="1"/>
  <c r="J893" i="10"/>
  <c r="K893" i="10" s="1"/>
  <c r="N893" i="10" s="1"/>
  <c r="J894" i="10"/>
  <c r="K894" i="10" s="1"/>
  <c r="N894" i="10" s="1"/>
  <c r="J895" i="10"/>
  <c r="K895" i="10" s="1"/>
  <c r="N895" i="10" s="1"/>
  <c r="J896" i="10"/>
  <c r="K896" i="10" s="1"/>
  <c r="N896" i="10" s="1"/>
  <c r="J897" i="10"/>
  <c r="K897" i="10" s="1"/>
  <c r="N897" i="10" s="1"/>
  <c r="J898" i="10"/>
  <c r="K898" i="10" s="1"/>
  <c r="N898" i="10" s="1"/>
  <c r="J899" i="10"/>
  <c r="K899" i="10" s="1"/>
  <c r="N899" i="10" s="1"/>
  <c r="J900" i="10"/>
  <c r="K900" i="10" s="1"/>
  <c r="N900" i="10" s="1"/>
  <c r="J901" i="10"/>
  <c r="K901" i="10" s="1"/>
  <c r="N901" i="10" s="1"/>
  <c r="J902" i="10"/>
  <c r="K902" i="10" s="1"/>
  <c r="N902" i="10" s="1"/>
  <c r="J903" i="10"/>
  <c r="K903" i="10" s="1"/>
  <c r="N903" i="10" s="1"/>
  <c r="J904" i="10"/>
  <c r="K904" i="10" s="1"/>
  <c r="N904" i="10" s="1"/>
  <c r="J905" i="10"/>
  <c r="K905" i="10" s="1"/>
  <c r="N905" i="10" s="1"/>
  <c r="J906" i="10"/>
  <c r="K906" i="10" s="1"/>
  <c r="N906" i="10" s="1"/>
  <c r="J907" i="10"/>
  <c r="K907" i="10" s="1"/>
  <c r="N907" i="10" s="1"/>
  <c r="J908" i="10"/>
  <c r="K908" i="10" s="1"/>
  <c r="N908" i="10" s="1"/>
  <c r="J909" i="10"/>
  <c r="K909" i="10" s="1"/>
  <c r="N909" i="10" s="1"/>
  <c r="J910" i="10"/>
  <c r="K910" i="10" s="1"/>
  <c r="N910" i="10" s="1"/>
  <c r="J911" i="10"/>
  <c r="K911" i="10" s="1"/>
  <c r="N911" i="10" s="1"/>
  <c r="J912" i="10"/>
  <c r="K912" i="10" s="1"/>
  <c r="N912" i="10" s="1"/>
  <c r="J913" i="10"/>
  <c r="K913" i="10" s="1"/>
  <c r="N913" i="10" s="1"/>
  <c r="J914" i="10"/>
  <c r="K914" i="10" s="1"/>
  <c r="N914" i="10" s="1"/>
  <c r="J915" i="10"/>
  <c r="K915" i="10" s="1"/>
  <c r="N915" i="10" s="1"/>
  <c r="J916" i="10"/>
  <c r="K916" i="10" s="1"/>
  <c r="N916" i="10" s="1"/>
  <c r="J917" i="10"/>
  <c r="K917" i="10" s="1"/>
  <c r="N917" i="10" s="1"/>
  <c r="J918" i="10"/>
  <c r="K918" i="10" s="1"/>
  <c r="N918" i="10" s="1"/>
  <c r="J919" i="10"/>
  <c r="K919" i="10" s="1"/>
  <c r="N919" i="10" s="1"/>
  <c r="J920" i="10"/>
  <c r="K920" i="10" s="1"/>
  <c r="N920" i="10" s="1"/>
  <c r="J921" i="10"/>
  <c r="K921" i="10" s="1"/>
  <c r="N921" i="10" s="1"/>
  <c r="J922" i="10"/>
  <c r="K922" i="10" s="1"/>
  <c r="N922" i="10" s="1"/>
  <c r="J923" i="10"/>
  <c r="K923" i="10" s="1"/>
  <c r="N923" i="10" s="1"/>
  <c r="J924" i="10"/>
  <c r="K924" i="10" s="1"/>
  <c r="N924" i="10" s="1"/>
  <c r="J925" i="10"/>
  <c r="K925" i="10" s="1"/>
  <c r="N925" i="10" s="1"/>
  <c r="J926" i="10"/>
  <c r="K926" i="10" s="1"/>
  <c r="N926" i="10" s="1"/>
  <c r="J927" i="10"/>
  <c r="K927" i="10" s="1"/>
  <c r="N927" i="10" s="1"/>
  <c r="J928" i="10"/>
  <c r="K928" i="10" s="1"/>
  <c r="N928" i="10" s="1"/>
  <c r="J929" i="10"/>
  <c r="K929" i="10" s="1"/>
  <c r="N929" i="10" s="1"/>
  <c r="J930" i="10"/>
  <c r="K930" i="10" s="1"/>
  <c r="N930" i="10" s="1"/>
  <c r="J931" i="10"/>
  <c r="K931" i="10" s="1"/>
  <c r="N931" i="10" s="1"/>
  <c r="J932" i="10"/>
  <c r="K932" i="10" s="1"/>
  <c r="N932" i="10" s="1"/>
  <c r="J933" i="10"/>
  <c r="K933" i="10" s="1"/>
  <c r="N933" i="10" s="1"/>
  <c r="J934" i="10"/>
  <c r="K934" i="10" s="1"/>
  <c r="N934" i="10" s="1"/>
  <c r="J935" i="10"/>
  <c r="K935" i="10" s="1"/>
  <c r="N935" i="10" s="1"/>
  <c r="J936" i="10"/>
  <c r="K936" i="10" s="1"/>
  <c r="N936" i="10" s="1"/>
  <c r="J937" i="10"/>
  <c r="K937" i="10" s="1"/>
  <c r="N937" i="10" s="1"/>
  <c r="J938" i="10"/>
  <c r="K938" i="10" s="1"/>
  <c r="N938" i="10" s="1"/>
  <c r="J939" i="10"/>
  <c r="K939" i="10" s="1"/>
  <c r="N939" i="10" s="1"/>
  <c r="J940" i="10"/>
  <c r="K940" i="10" s="1"/>
  <c r="N940" i="10" s="1"/>
  <c r="J941" i="10"/>
  <c r="K941" i="10" s="1"/>
  <c r="N941" i="10" s="1"/>
  <c r="J942" i="10"/>
  <c r="K942" i="10" s="1"/>
  <c r="N942" i="10" s="1"/>
  <c r="J943" i="10"/>
  <c r="K943" i="10" s="1"/>
  <c r="N943" i="10" s="1"/>
  <c r="J944" i="10"/>
  <c r="K944" i="10" s="1"/>
  <c r="N944" i="10" s="1"/>
  <c r="J945" i="10"/>
  <c r="K945" i="10" s="1"/>
  <c r="N945" i="10" s="1"/>
  <c r="J946" i="10"/>
  <c r="K946" i="10" s="1"/>
  <c r="N946" i="10" s="1"/>
  <c r="J947" i="10"/>
  <c r="K947" i="10" s="1"/>
  <c r="N947" i="10" s="1"/>
  <c r="J948" i="10"/>
  <c r="K948" i="10" s="1"/>
  <c r="N948" i="10" s="1"/>
  <c r="J949" i="10"/>
  <c r="K949" i="10" s="1"/>
  <c r="N949" i="10" s="1"/>
  <c r="J950" i="10"/>
  <c r="K950" i="10" s="1"/>
  <c r="N950" i="10" s="1"/>
  <c r="J951" i="10"/>
  <c r="K951" i="10" s="1"/>
  <c r="N951" i="10" s="1"/>
  <c r="J952" i="10"/>
  <c r="K952" i="10" s="1"/>
  <c r="N952" i="10" s="1"/>
  <c r="J953" i="10"/>
  <c r="K953" i="10" s="1"/>
  <c r="N953" i="10" s="1"/>
  <c r="J954" i="10"/>
  <c r="K954" i="10" s="1"/>
  <c r="N954" i="10" s="1"/>
  <c r="J955" i="10"/>
  <c r="K955" i="10" s="1"/>
  <c r="N955" i="10" s="1"/>
  <c r="J956" i="10"/>
  <c r="K956" i="10" s="1"/>
  <c r="N956" i="10" s="1"/>
  <c r="J957" i="10"/>
  <c r="K957" i="10" s="1"/>
  <c r="N957" i="10" s="1"/>
  <c r="J958" i="10"/>
  <c r="K958" i="10" s="1"/>
  <c r="N958" i="10" s="1"/>
  <c r="J959" i="10"/>
  <c r="K959" i="10" s="1"/>
  <c r="N959" i="10" s="1"/>
  <c r="J960" i="10"/>
  <c r="K960" i="10" s="1"/>
  <c r="N960" i="10" s="1"/>
  <c r="J961" i="10"/>
  <c r="K961" i="10" s="1"/>
  <c r="N961" i="10" s="1"/>
  <c r="J962" i="10"/>
  <c r="K962" i="10" s="1"/>
  <c r="N962" i="10" s="1"/>
  <c r="J963" i="10"/>
  <c r="K963" i="10" s="1"/>
  <c r="N963" i="10" s="1"/>
  <c r="J964" i="10"/>
  <c r="K964" i="10" s="1"/>
  <c r="N964" i="10" s="1"/>
  <c r="J965" i="10"/>
  <c r="K965" i="10" s="1"/>
  <c r="N965" i="10" s="1"/>
  <c r="J966" i="10"/>
  <c r="K966" i="10" s="1"/>
  <c r="N966" i="10" s="1"/>
  <c r="J967" i="10"/>
  <c r="K967" i="10" s="1"/>
  <c r="N967" i="10" s="1"/>
  <c r="J968" i="10"/>
  <c r="K968" i="10" s="1"/>
  <c r="N968" i="10" s="1"/>
  <c r="J969" i="10"/>
  <c r="K969" i="10" s="1"/>
  <c r="N969" i="10" s="1"/>
  <c r="J970" i="10"/>
  <c r="K970" i="10" s="1"/>
  <c r="N970" i="10" s="1"/>
  <c r="J971" i="10"/>
  <c r="K971" i="10" s="1"/>
  <c r="N971" i="10" s="1"/>
  <c r="J972" i="10"/>
  <c r="K972" i="10" s="1"/>
  <c r="N972" i="10" s="1"/>
  <c r="J973" i="10"/>
  <c r="K973" i="10" s="1"/>
  <c r="N973" i="10" s="1"/>
  <c r="J974" i="10"/>
  <c r="K974" i="10" s="1"/>
  <c r="N974" i="10" s="1"/>
  <c r="J975" i="10"/>
  <c r="K975" i="10" s="1"/>
  <c r="N975" i="10" s="1"/>
  <c r="J976" i="10"/>
  <c r="K976" i="10" s="1"/>
  <c r="N976" i="10" s="1"/>
  <c r="J977" i="10"/>
  <c r="K977" i="10" s="1"/>
  <c r="N977" i="10" s="1"/>
  <c r="J978" i="10"/>
  <c r="K978" i="10" s="1"/>
  <c r="N978" i="10" s="1"/>
  <c r="J979" i="10"/>
  <c r="K979" i="10" s="1"/>
  <c r="N979" i="10" s="1"/>
  <c r="J980" i="10"/>
  <c r="K980" i="10" s="1"/>
  <c r="N980" i="10" s="1"/>
  <c r="J981" i="10"/>
  <c r="K981" i="10" s="1"/>
  <c r="N981" i="10" s="1"/>
  <c r="J982" i="10"/>
  <c r="K982" i="10" s="1"/>
  <c r="N982" i="10" s="1"/>
  <c r="J983" i="10"/>
  <c r="K983" i="10" s="1"/>
  <c r="N983" i="10" s="1"/>
  <c r="J984" i="10"/>
  <c r="K984" i="10" s="1"/>
  <c r="N984" i="10" s="1"/>
  <c r="J985" i="10"/>
  <c r="K985" i="10" s="1"/>
  <c r="N985" i="10" s="1"/>
  <c r="J986" i="10"/>
  <c r="K986" i="10" s="1"/>
  <c r="N986" i="10" s="1"/>
  <c r="J987" i="10"/>
  <c r="K987" i="10" s="1"/>
  <c r="N987" i="10" s="1"/>
  <c r="J988" i="10"/>
  <c r="K988" i="10" s="1"/>
  <c r="N988" i="10" s="1"/>
  <c r="J989" i="10"/>
  <c r="K989" i="10" s="1"/>
  <c r="N989" i="10" s="1"/>
  <c r="J990" i="10"/>
  <c r="K990" i="10" s="1"/>
  <c r="N990" i="10" s="1"/>
  <c r="J991" i="10"/>
  <c r="K991" i="10" s="1"/>
  <c r="N991" i="10" s="1"/>
  <c r="J992" i="10"/>
  <c r="K992" i="10" s="1"/>
  <c r="N992" i="10" s="1"/>
  <c r="J993" i="10"/>
  <c r="K993" i="10" s="1"/>
  <c r="N993" i="10" s="1"/>
  <c r="J994" i="10"/>
  <c r="K994" i="10" s="1"/>
  <c r="N994" i="10" s="1"/>
  <c r="J995" i="10"/>
  <c r="K995" i="10" s="1"/>
  <c r="N995" i="10" s="1"/>
  <c r="J996" i="10"/>
  <c r="K996" i="10" s="1"/>
  <c r="N996" i="10" s="1"/>
  <c r="J997" i="10"/>
  <c r="K997" i="10" s="1"/>
  <c r="N997" i="10" s="1"/>
  <c r="J998" i="10"/>
  <c r="K998" i="10" s="1"/>
  <c r="N998" i="10" s="1"/>
  <c r="J999" i="10"/>
  <c r="K999" i="10" s="1"/>
  <c r="N999" i="10" s="1"/>
  <c r="J1000" i="10"/>
  <c r="K1000" i="10" s="1"/>
  <c r="N1000" i="10" s="1"/>
  <c r="J1001" i="10"/>
  <c r="K1001" i="10" s="1"/>
  <c r="N1001" i="10" s="1"/>
  <c r="J2" i="10"/>
  <c r="K2" i="10" s="1"/>
  <c r="N2" i="10" s="1"/>
  <c r="E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Geoffroy</author>
  </authors>
  <commentList>
    <comment ref="K1" authorId="0" shapeId="0" xr:uid="{A20A7B5A-7884-4174-9914-DD5C6A2629A1}">
      <text>
        <r>
          <rPr>
            <b/>
            <sz val="9"/>
            <color indexed="81"/>
            <rFont val="Tahoma"/>
            <family val="2"/>
          </rPr>
          <t>Geoffroy:</t>
        </r>
        <r>
          <rPr>
            <sz val="9"/>
            <color indexed="81"/>
            <rFont val="Tahoma"/>
            <family val="2"/>
          </rPr>
          <t xml:space="preserve">
Si elle est entre 0 et  3 mois 20 points
Si elle est entre 3 et  6 mois 10 point
Si elle est entre 7 et  12 mois 5 points
Si elle est entre 13 et  24 mois 1 points
Si elle est supérieure à 25 mois   0 point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AA636-82EE-4C22-8044-CB6DF9EDEE0B}" keepAlive="1" name="Requête - BDD client - segmentation" description="Connexion à la requête « BDD client - segmentation » dans le classeur." type="5" refreshedVersion="8" background="1" saveData="1">
    <dbPr connection="Provider=Microsoft.Mashup.OleDb.1;Data Source=$Workbook$;Location=&quot;BDD client - segmentation&quot;;Extended Properties=&quot;&quot;" command="SELECT * FROM [BDD client - segmentation]"/>
  </connection>
  <connection id="2" xr16:uid="{2C66DB3B-F8ED-4F76-8316-0FB92494BF6F}" keepAlive="1" name="Requête - BDD client - segmentation (2)" description="Connexion à la requête « BDD client - segmentation (2) » dans le classeur." type="5" refreshedVersion="8" background="1" saveData="1">
    <dbPr connection="Provider=Microsoft.Mashup.OleDb.1;Data Source=$Workbook$;Location=&quot;BDD client - segmentation (2)&quot;;Extended Properties=&quot;&quot;" command="SELECT * FROM [BDD client - segmentation (2)]"/>
  </connection>
  <connection id="3" xr16:uid="{63D770D0-8632-41A7-96CD-300BCCC73EDA}" keepAlive="1" name="Requête - BDD client - segmentation (3)" description="Connexion à la requête « BDD client - segmentation (3) » dans le classeur." type="5" refreshedVersion="0" background="1">
    <dbPr connection="Provider=Microsoft.Mashup.OleDb.1;Data Source=$Workbook$;Location=&quot;BDD client - segmentation (3)&quot;;Extended Properties=&quot;&quot;" command="SELECT * FROM [BDD client - segmentation (3)]"/>
  </connection>
</connections>
</file>

<file path=xl/sharedStrings.xml><?xml version="1.0" encoding="utf-8"?>
<sst xmlns="http://schemas.openxmlformats.org/spreadsheetml/2006/main" count="8058" uniqueCount="4932">
  <si>
    <t>Si elle est entre</t>
  </si>
  <si>
    <t>0 et</t>
  </si>
  <si>
    <t>3 mois</t>
  </si>
  <si>
    <t>20 points</t>
  </si>
  <si>
    <t>10 point</t>
  </si>
  <si>
    <t>5 points</t>
  </si>
  <si>
    <t>1 points</t>
  </si>
  <si>
    <t>0 point</t>
  </si>
  <si>
    <t>3 et</t>
  </si>
  <si>
    <t>13 et</t>
  </si>
  <si>
    <t>25 mois</t>
  </si>
  <si>
    <t>Si elle est supérieure à</t>
  </si>
  <si>
    <t>6 mois</t>
  </si>
  <si>
    <t>12 mois</t>
  </si>
  <si>
    <t>24 mois</t>
  </si>
  <si>
    <t>1. Dernière date d'achat</t>
  </si>
  <si>
    <t>2. Fréquence d'achat</t>
  </si>
  <si>
    <t>3. Montant</t>
  </si>
  <si>
    <t>Entre</t>
  </si>
  <si>
    <t>et</t>
  </si>
  <si>
    <t>7 et</t>
  </si>
  <si>
    <t>+</t>
  </si>
  <si>
    <t>1 point</t>
  </si>
  <si>
    <t>5 point</t>
  </si>
  <si>
    <t>10 points</t>
  </si>
  <si>
    <t>30 points</t>
  </si>
  <si>
    <t>0.5 points par achat au cours des 24 derniers mois (maximum de 520 points)</t>
  </si>
  <si>
    <t>Total</t>
  </si>
  <si>
    <t>Score RFM</t>
  </si>
  <si>
    <t>ALGO RFM</t>
  </si>
  <si>
    <t>id</t>
  </si>
  <si>
    <t>first_name</t>
  </si>
  <si>
    <t>last_name</t>
  </si>
  <si>
    <t>email</t>
  </si>
  <si>
    <t>gender</t>
  </si>
  <si>
    <t>country</t>
  </si>
  <si>
    <t>amount_web</t>
  </si>
  <si>
    <t>date_web</t>
  </si>
  <si>
    <t>24months_web</t>
  </si>
  <si>
    <t>adress</t>
  </si>
  <si>
    <t>pc</t>
  </si>
  <si>
    <t>city</t>
  </si>
  <si>
    <t>date_storefront</t>
  </si>
  <si>
    <t>amount_storefront</t>
  </si>
  <si>
    <t>24months_storefront</t>
  </si>
  <si>
    <t>Mendy</t>
  </si>
  <si>
    <t>Vedekhov</t>
  </si>
  <si>
    <t>mvedekhov0@aol.com</t>
  </si>
  <si>
    <t>M</t>
  </si>
  <si>
    <t>France</t>
  </si>
  <si>
    <t>PO Box 47208</t>
  </si>
  <si>
    <t>44604 CEDEX</t>
  </si>
  <si>
    <t>Saint-Nazaire</t>
  </si>
  <si>
    <t>Hanan</t>
  </si>
  <si>
    <t>Gorcke</t>
  </si>
  <si>
    <t>hgorcke1@latimes.com</t>
  </si>
  <si>
    <t>7th Floor</t>
  </si>
  <si>
    <t>94575 CEDEX 2</t>
  </si>
  <si>
    <t>Rungis</t>
  </si>
  <si>
    <t>Meghan</t>
  </si>
  <si>
    <t>Treffrey</t>
  </si>
  <si>
    <t>mtreffrey2@a8.net</t>
  </si>
  <si>
    <t>F</t>
  </si>
  <si>
    <t>Netherlands</t>
  </si>
  <si>
    <t>Suite 63</t>
  </si>
  <si>
    <t>2329</t>
  </si>
  <si>
    <t>Leiden</t>
  </si>
  <si>
    <t>Katie</t>
  </si>
  <si>
    <t>Dax</t>
  </si>
  <si>
    <t>kdax3@zimbio.com</t>
  </si>
  <si>
    <t>8th Floor</t>
  </si>
  <si>
    <t>46091 CEDEX 9</t>
  </si>
  <si>
    <t>Cahors</t>
  </si>
  <si>
    <t>Cleon</t>
  </si>
  <si>
    <t>Hartus</t>
  </si>
  <si>
    <t>chartus4@wix.com</t>
  </si>
  <si>
    <t>PO Box 49270</t>
  </si>
  <si>
    <t>05004 CEDEX</t>
  </si>
  <si>
    <t>Gap</t>
  </si>
  <si>
    <t>Morna</t>
  </si>
  <si>
    <t>Davydzenko</t>
  </si>
  <si>
    <t>mdavydzenko5@patch.com</t>
  </si>
  <si>
    <t>Suite 1</t>
  </si>
  <si>
    <t>93154 CEDEX</t>
  </si>
  <si>
    <t>Le Blanc-Mesnil</t>
  </si>
  <si>
    <t>Tim</t>
  </si>
  <si>
    <t>Wilkennson</t>
  </si>
  <si>
    <t>twilkennson6@addthis.com</t>
  </si>
  <si>
    <t>69469 CEDEX 06</t>
  </si>
  <si>
    <t>Lyon</t>
  </si>
  <si>
    <t>Bronnie</t>
  </si>
  <si>
    <t>Flanagan</t>
  </si>
  <si>
    <t>bflanagan7@homestead.com</t>
  </si>
  <si>
    <t>Belgium</t>
  </si>
  <si>
    <t>12th Floor</t>
  </si>
  <si>
    <t>2170</t>
  </si>
  <si>
    <t>Antwerpen</t>
  </si>
  <si>
    <t>Maud</t>
  </si>
  <si>
    <t>Haith</t>
  </si>
  <si>
    <t>mhaith8@nba.com</t>
  </si>
  <si>
    <t>11th Floor</t>
  </si>
  <si>
    <t>84204 CEDEX</t>
  </si>
  <si>
    <t>Carpentras</t>
  </si>
  <si>
    <t>Fayette</t>
  </si>
  <si>
    <t>Poser</t>
  </si>
  <si>
    <t>fposer9@tinypic.com</t>
  </si>
  <si>
    <t>5th Floor</t>
  </si>
  <si>
    <t>06016 CEDEX 1</t>
  </si>
  <si>
    <t>Nice</t>
  </si>
  <si>
    <t>Stevena</t>
  </si>
  <si>
    <t>Impson</t>
  </si>
  <si>
    <t>simpsona@microsoft.com</t>
  </si>
  <si>
    <t>Italy</t>
  </si>
  <si>
    <t>Apt 1331</t>
  </si>
  <si>
    <t>34141</t>
  </si>
  <si>
    <t>Trieste</t>
  </si>
  <si>
    <t>George</t>
  </si>
  <si>
    <t>Iacobucci</t>
  </si>
  <si>
    <t>giacobuccib@usatoday.com</t>
  </si>
  <si>
    <t>3rd Floor</t>
  </si>
  <si>
    <t>80004 CEDEX 1</t>
  </si>
  <si>
    <t>Amiens</t>
  </si>
  <si>
    <t>Constancia</t>
  </si>
  <si>
    <t>Yarrington</t>
  </si>
  <si>
    <t>cyarringtonc@shinystat.com</t>
  </si>
  <si>
    <t>Germany</t>
  </si>
  <si>
    <t>Room 1975</t>
  </si>
  <si>
    <t>81679</t>
  </si>
  <si>
    <t>M├╝nchen</t>
  </si>
  <si>
    <t>Egon</t>
  </si>
  <si>
    <t>Dubois</t>
  </si>
  <si>
    <t>eduboisd@seesaa.net</t>
  </si>
  <si>
    <t>15th Floor</t>
  </si>
  <si>
    <t>44307 CEDEX 3</t>
  </si>
  <si>
    <t>Nantes</t>
  </si>
  <si>
    <t>Marnie</t>
  </si>
  <si>
    <t>Vaggs</t>
  </si>
  <si>
    <t>mvaggse@drupal.org</t>
  </si>
  <si>
    <t>PO Box 36910</t>
  </si>
  <si>
    <t>06124</t>
  </si>
  <si>
    <t>Perugia</t>
  </si>
  <si>
    <t>Dalt</t>
  </si>
  <si>
    <t>Franckton</t>
  </si>
  <si>
    <t>dfrancktonf@networksolutions.com</t>
  </si>
  <si>
    <t>Suite 35</t>
  </si>
  <si>
    <t>63504 CEDEX</t>
  </si>
  <si>
    <t>Issoire</t>
  </si>
  <si>
    <t>Della</t>
  </si>
  <si>
    <t>Bendle</t>
  </si>
  <si>
    <t>dbendleg@indiatimes.com</t>
  </si>
  <si>
    <t>PO Box 65076</t>
  </si>
  <si>
    <t>59468 CEDEX</t>
  </si>
  <si>
    <t>Lomme</t>
  </si>
  <si>
    <t>Mauricio</t>
  </si>
  <si>
    <t>Pengelley</t>
  </si>
  <si>
    <t>mpengelleyh@dailymotion.com</t>
  </si>
  <si>
    <t>PO Box 41006</t>
  </si>
  <si>
    <t>33010 CEDEX</t>
  </si>
  <si>
    <t>Bordeaux</t>
  </si>
  <si>
    <t>Jonie</t>
  </si>
  <si>
    <t>Strover</t>
  </si>
  <si>
    <t>jstroveri@fda.gov</t>
  </si>
  <si>
    <t>Suite 50</t>
  </si>
  <si>
    <t>59407 CEDEX</t>
  </si>
  <si>
    <t>Cambrai</t>
  </si>
  <si>
    <t>Fanya</t>
  </si>
  <si>
    <t>Shillaber</t>
  </si>
  <si>
    <t>fshillaberj@blogtalkradio.com</t>
  </si>
  <si>
    <t>PO Box 61204</t>
  </si>
  <si>
    <t>94149 CEDEX</t>
  </si>
  <si>
    <t>Alfortville</t>
  </si>
  <si>
    <t>Chere</t>
  </si>
  <si>
    <t>Cawdron</t>
  </si>
  <si>
    <t>ccawdronk@cargocollective.com</t>
  </si>
  <si>
    <t>Suite 54</t>
  </si>
  <si>
    <t>06126</t>
  </si>
  <si>
    <t>Halle</t>
  </si>
  <si>
    <t>Barny</t>
  </si>
  <si>
    <t>Baylis</t>
  </si>
  <si>
    <t>bbaylisl@amazon.de</t>
  </si>
  <si>
    <t>Switzerland</t>
  </si>
  <si>
    <t>Room 176</t>
  </si>
  <si>
    <t>4085</t>
  </si>
  <si>
    <t>Basel</t>
  </si>
  <si>
    <t>Meridith</t>
  </si>
  <si>
    <t>Hefferan</t>
  </si>
  <si>
    <t>mhefferanm@princeton.edu</t>
  </si>
  <si>
    <t>2nd Floor</t>
  </si>
  <si>
    <t>25004 CEDEX</t>
  </si>
  <si>
    <t>Besan├ºon</t>
  </si>
  <si>
    <t>Charita</t>
  </si>
  <si>
    <t>Cleyne</t>
  </si>
  <si>
    <t>ccleynen@meetup.com</t>
  </si>
  <si>
    <t>Apt 1857</t>
  </si>
  <si>
    <t>35605 CEDEX</t>
  </si>
  <si>
    <t>Redon</t>
  </si>
  <si>
    <t>Valle</t>
  </si>
  <si>
    <t>Schulken</t>
  </si>
  <si>
    <t>vschulkeno@wunderground.com</t>
  </si>
  <si>
    <t>Suite 74</t>
  </si>
  <si>
    <t>30904 CEDEX 9</t>
  </si>
  <si>
    <t>N├«mes</t>
  </si>
  <si>
    <t>Marion</t>
  </si>
  <si>
    <t>Andrichuk</t>
  </si>
  <si>
    <t>mandrichukp@example.com</t>
  </si>
  <si>
    <t>Spain</t>
  </si>
  <si>
    <t>Apt 1128</t>
  </si>
  <si>
    <t>02005</t>
  </si>
  <si>
    <t>Albacete</t>
  </si>
  <si>
    <t>Andrea</t>
  </si>
  <si>
    <t>Cogdell</t>
  </si>
  <si>
    <t>acogdellq@a8.net</t>
  </si>
  <si>
    <t>PO Box 87154</t>
  </si>
  <si>
    <t>91982 CEDEX 9</t>
  </si>
  <si>
    <t>├ëvry</t>
  </si>
  <si>
    <t>Marketa</t>
  </si>
  <si>
    <t>Kinchin</t>
  </si>
  <si>
    <t>mkinchinr@pen.io</t>
  </si>
  <si>
    <t>PO Box 80814</t>
  </si>
  <si>
    <t>93462 CEDEX</t>
  </si>
  <si>
    <t>Noisy-le-Grand</t>
  </si>
  <si>
    <t>Colver</t>
  </si>
  <si>
    <t>Seally</t>
  </si>
  <si>
    <t>cseallys@vk.com</t>
  </si>
  <si>
    <t>Apt 718</t>
  </si>
  <si>
    <t>80104 CEDEX</t>
  </si>
  <si>
    <t>Abbeville</t>
  </si>
  <si>
    <t>Ingemar</t>
  </si>
  <si>
    <t>Flipsen</t>
  </si>
  <si>
    <t>iflipsent@fda.gov</t>
  </si>
  <si>
    <t>Room 1202</t>
  </si>
  <si>
    <t>3011</t>
  </si>
  <si>
    <t>Bern</t>
  </si>
  <si>
    <t>Duffy</t>
  </si>
  <si>
    <t>Antosch</t>
  </si>
  <si>
    <t>dantoschu@utexas.edu</t>
  </si>
  <si>
    <t>Room 483</t>
  </si>
  <si>
    <t>94019 CEDEX</t>
  </si>
  <si>
    <t>Cr├®teil</t>
  </si>
  <si>
    <t>Winna</t>
  </si>
  <si>
    <t>Dickman</t>
  </si>
  <si>
    <t>wdickmanv@stanford.edu</t>
  </si>
  <si>
    <t>Apt 1252</t>
  </si>
  <si>
    <t>94024 CEDEX</t>
  </si>
  <si>
    <t>Isis</t>
  </si>
  <si>
    <t>Denisard</t>
  </si>
  <si>
    <t>idenisardw@i2i.jp</t>
  </si>
  <si>
    <t>Room 645</t>
  </si>
  <si>
    <t>3009</t>
  </si>
  <si>
    <t>Rotterdam postbusnummers</t>
  </si>
  <si>
    <t>Thorvald</t>
  </si>
  <si>
    <t>O'Donnell</t>
  </si>
  <si>
    <t>todonnellx@flickr.com</t>
  </si>
  <si>
    <t>6th Floor</t>
  </si>
  <si>
    <t>8044</t>
  </si>
  <si>
    <t>Zwolle</t>
  </si>
  <si>
    <t>Mord</t>
  </si>
  <si>
    <t>Corradengo</t>
  </si>
  <si>
    <t>mcorradengoy@usnews.com</t>
  </si>
  <si>
    <t>Suite 10</t>
  </si>
  <si>
    <t>33274 CEDEX</t>
  </si>
  <si>
    <t>Floirac</t>
  </si>
  <si>
    <t>Mignonne</t>
  </si>
  <si>
    <t>Flinders</t>
  </si>
  <si>
    <t>mflindersz@yandex.ru</t>
  </si>
  <si>
    <t>19th Floor</t>
  </si>
  <si>
    <t>1354</t>
  </si>
  <si>
    <t>Almere Haven</t>
  </si>
  <si>
    <t>Kerstin</t>
  </si>
  <si>
    <t>Andriveau</t>
  </si>
  <si>
    <t>kandriveau10@latimes.com</t>
  </si>
  <si>
    <t>Suite 80</t>
  </si>
  <si>
    <t>51715 CEDEX</t>
  </si>
  <si>
    <t>Reims</t>
  </si>
  <si>
    <t>Carce</t>
  </si>
  <si>
    <t>Kernaghan</t>
  </si>
  <si>
    <t>ckernaghan11@nba.com</t>
  </si>
  <si>
    <t>Room 1314</t>
  </si>
  <si>
    <t>73009 CEDEX</t>
  </si>
  <si>
    <t>Chamb├®ry</t>
  </si>
  <si>
    <t>Walden</t>
  </si>
  <si>
    <t>Robak</t>
  </si>
  <si>
    <t>wrobak12@bigcartel.com</t>
  </si>
  <si>
    <t>18th Floor</t>
  </si>
  <si>
    <t>10179</t>
  </si>
  <si>
    <t>Berlin</t>
  </si>
  <si>
    <t>Zebulon</t>
  </si>
  <si>
    <t>Bulfield</t>
  </si>
  <si>
    <t>zbulfield13@auda.org.au</t>
  </si>
  <si>
    <t>Room 251</t>
  </si>
  <si>
    <t>25086 CEDEX 9</t>
  </si>
  <si>
    <t>Rosanne</t>
  </si>
  <si>
    <t>Woodstock</t>
  </si>
  <si>
    <t>rwoodstock14@cbsnews.com</t>
  </si>
  <si>
    <t>Room 741</t>
  </si>
  <si>
    <t>50309 CEDEX</t>
  </si>
  <si>
    <t>Avranches</t>
  </si>
  <si>
    <t>Bradly</t>
  </si>
  <si>
    <t>Aplin</t>
  </si>
  <si>
    <t>baplin15@mapy.cz</t>
  </si>
  <si>
    <t>Suite 93</t>
  </si>
  <si>
    <t>17104 CEDEX</t>
  </si>
  <si>
    <t>Saintes</t>
  </si>
  <si>
    <t>Goldi</t>
  </si>
  <si>
    <t>Mattys</t>
  </si>
  <si>
    <t>gmattys16@i2i.jp</t>
  </si>
  <si>
    <t>Suite 15</t>
  </si>
  <si>
    <t>3309</t>
  </si>
  <si>
    <t>Dordrecht</t>
  </si>
  <si>
    <t>Consuelo</t>
  </si>
  <si>
    <t>Tale</t>
  </si>
  <si>
    <t>ctale17@ucla.edu</t>
  </si>
  <si>
    <t>Suite 56</t>
  </si>
  <si>
    <t>95118 CEDEX</t>
  </si>
  <si>
    <t>Sannois</t>
  </si>
  <si>
    <t>Vanny</t>
  </si>
  <si>
    <t>Licas</t>
  </si>
  <si>
    <t>vlicas18@hhs.gov</t>
  </si>
  <si>
    <t>Apt 512</t>
  </si>
  <si>
    <t>37205 CEDEX 3</t>
  </si>
  <si>
    <t>Tours</t>
  </si>
  <si>
    <t>Phoebe</t>
  </si>
  <si>
    <t>Physic</t>
  </si>
  <si>
    <t>pphysic19@huffingtonpost.com</t>
  </si>
  <si>
    <t>59640</t>
  </si>
  <si>
    <t>Dunkerque</t>
  </si>
  <si>
    <t>Brion</t>
  </si>
  <si>
    <t>Starbeck</t>
  </si>
  <si>
    <t>bstarbeck1a@yahoo.co.jp</t>
  </si>
  <si>
    <t>Suite 79</t>
  </si>
  <si>
    <t>64080 CEDEX</t>
  </si>
  <si>
    <t>Pau</t>
  </si>
  <si>
    <t>Amalita</t>
  </si>
  <si>
    <t>Streeting</t>
  </si>
  <si>
    <t>astreeting1b@nhs.uk</t>
  </si>
  <si>
    <t>1st Floor</t>
  </si>
  <si>
    <t>92398 CEDEX</t>
  </si>
  <si>
    <t>Villeneuve-la-Garenne</t>
  </si>
  <si>
    <t>Almeta</t>
  </si>
  <si>
    <t>Tack</t>
  </si>
  <si>
    <t>atack1c@mozilla.org</t>
  </si>
  <si>
    <t>PO Box 15347</t>
  </si>
  <si>
    <t>66119</t>
  </si>
  <si>
    <t>Saarbr├╝cken</t>
  </si>
  <si>
    <t>Florinda</t>
  </si>
  <si>
    <t>Stealy</t>
  </si>
  <si>
    <t>fstealy1d@abc.net.au</t>
  </si>
  <si>
    <t>37044 CEDEX 9</t>
  </si>
  <si>
    <t>Herby</t>
  </si>
  <si>
    <t>Topliss</t>
  </si>
  <si>
    <t>htopliss1e@businesswire.com</t>
  </si>
  <si>
    <t>Apt 1185</t>
  </si>
  <si>
    <t>86104 CEDEX</t>
  </si>
  <si>
    <t>Ch├ótellerault</t>
  </si>
  <si>
    <t>Jenifer</t>
  </si>
  <si>
    <t>Gamlen</t>
  </si>
  <si>
    <t>jgamlen1f@51.la</t>
  </si>
  <si>
    <t>Room 1137</t>
  </si>
  <si>
    <t>6804</t>
  </si>
  <si>
    <t>Arnhem</t>
  </si>
  <si>
    <t>Alaine</t>
  </si>
  <si>
    <t>Ryam</t>
  </si>
  <si>
    <t>aryam1g@printfriendly.com</t>
  </si>
  <si>
    <t>22179</t>
  </si>
  <si>
    <t>Hamburg</t>
  </si>
  <si>
    <t>Karol</t>
  </si>
  <si>
    <t>Krikorian</t>
  </si>
  <si>
    <t>kkrikorian1h@odnoklassniki.ru</t>
  </si>
  <si>
    <t>Suite 3</t>
  </si>
  <si>
    <t>1019</t>
  </si>
  <si>
    <t>Amsterdam Binnenstad en Oostelijk Havengebied</t>
  </si>
  <si>
    <t>Audrey</t>
  </si>
  <si>
    <t>Jindrich</t>
  </si>
  <si>
    <t>ajindrich1i@independent.co.uk</t>
  </si>
  <si>
    <t>PO Box 2146</t>
  </si>
  <si>
    <t>67953 CEDEX 9</t>
  </si>
  <si>
    <t>Strasbourg</t>
  </si>
  <si>
    <t>Marijn</t>
  </si>
  <si>
    <t>Morrant</t>
  </si>
  <si>
    <t>mmorrant1j@stanford.edu</t>
  </si>
  <si>
    <t>Apt 1036</t>
  </si>
  <si>
    <t>21072 CEDEX</t>
  </si>
  <si>
    <t>Dijon</t>
  </si>
  <si>
    <t>Farlay</t>
  </si>
  <si>
    <t>Fone</t>
  </si>
  <si>
    <t>ffone1k@nature.com</t>
  </si>
  <si>
    <t>20th Floor</t>
  </si>
  <si>
    <t>17004 CEDEX 1</t>
  </si>
  <si>
    <t>La Rochelle</t>
  </si>
  <si>
    <t>Otes</t>
  </si>
  <si>
    <t>Brendel</t>
  </si>
  <si>
    <t>obrendel1l@symantec.com</t>
  </si>
  <si>
    <t>Suite 25</t>
  </si>
  <si>
    <t>55124</t>
  </si>
  <si>
    <t>Mainz</t>
  </si>
  <si>
    <t>Danie</t>
  </si>
  <si>
    <t>Reap</t>
  </si>
  <si>
    <t>dreap1m@diigo.com</t>
  </si>
  <si>
    <t>United Kingdom</t>
  </si>
  <si>
    <t>PO Box 35717</t>
  </si>
  <si>
    <t>BS14</t>
  </si>
  <si>
    <t>Whitchurch</t>
  </si>
  <si>
    <t>Boycey</t>
  </si>
  <si>
    <t>Bullivant</t>
  </si>
  <si>
    <t>bbullivant1n@chronoengine.com</t>
  </si>
  <si>
    <t>10152</t>
  </si>
  <si>
    <t>Torino</t>
  </si>
  <si>
    <t>Felicle</t>
  </si>
  <si>
    <t>Zealy</t>
  </si>
  <si>
    <t>fzealy1o@china.com.cn</t>
  </si>
  <si>
    <t>PO Box 60511</t>
  </si>
  <si>
    <t>07139 CEDEX</t>
  </si>
  <si>
    <t>Saint-P├®ray</t>
  </si>
  <si>
    <t>Trudy</t>
  </si>
  <si>
    <t>Weldrake</t>
  </si>
  <si>
    <t>tweldrake1p@smh.com.au</t>
  </si>
  <si>
    <t>Apt 714</t>
  </si>
  <si>
    <t>11493 CEDEX</t>
  </si>
  <si>
    <t>Castelnaudary</t>
  </si>
  <si>
    <t>Brannon</t>
  </si>
  <si>
    <t>Ledram</t>
  </si>
  <si>
    <t>bledram1q@hubpages.com</t>
  </si>
  <si>
    <t>Apt 1154</t>
  </si>
  <si>
    <t>7504</t>
  </si>
  <si>
    <t>Enschede</t>
  </si>
  <si>
    <t>Olimpia</t>
  </si>
  <si>
    <t>Bysh</t>
  </si>
  <si>
    <t>obysh1r@about.com</t>
  </si>
  <si>
    <t>PO Box 10342</t>
  </si>
  <si>
    <t>59859 CEDEX</t>
  </si>
  <si>
    <t>Lille</t>
  </si>
  <si>
    <t>Lenette</t>
  </si>
  <si>
    <t>Bretherick</t>
  </si>
  <si>
    <t>lbretherick1s@pbs.org</t>
  </si>
  <si>
    <t>Room 472</t>
  </si>
  <si>
    <t>92393 CEDEX</t>
  </si>
  <si>
    <t>Tremayne</t>
  </si>
  <si>
    <t>L'Homme</t>
  </si>
  <si>
    <t>tlhomme1t@examiner.com</t>
  </si>
  <si>
    <t>PO Box 13039</t>
  </si>
  <si>
    <t>35102 CEDEX 3</t>
  </si>
  <si>
    <t>Rennes</t>
  </si>
  <si>
    <t>Amie</t>
  </si>
  <si>
    <t>Jindacek</t>
  </si>
  <si>
    <t>ajindacek1u@exblog.jp</t>
  </si>
  <si>
    <t>Suite 18</t>
  </si>
  <si>
    <t>62304 CEDEX</t>
  </si>
  <si>
    <t>Lens</t>
  </si>
  <si>
    <t>Abie</t>
  </si>
  <si>
    <t>Knutton</t>
  </si>
  <si>
    <t>aknutton1v@hubpages.com</t>
  </si>
  <si>
    <t>Suite 41</t>
  </si>
  <si>
    <t>75243 CEDEX 13</t>
  </si>
  <si>
    <t>Paris 13</t>
  </si>
  <si>
    <t>Benjie</t>
  </si>
  <si>
    <t>Serris</t>
  </si>
  <si>
    <t>bserris1w@youtube.com</t>
  </si>
  <si>
    <t>Apt 1019</t>
  </si>
  <si>
    <t>29174 CEDEX</t>
  </si>
  <si>
    <t>Douarnenez</t>
  </si>
  <si>
    <t>Gloriana</t>
  </si>
  <si>
    <t>Doyland</t>
  </si>
  <si>
    <t>gdoyland1x@pagesperso-orange.fr</t>
  </si>
  <si>
    <t>Apt 1880</t>
  </si>
  <si>
    <t>84147 CEDEX</t>
  </si>
  <si>
    <t>Montfavet</t>
  </si>
  <si>
    <t>Nevil</t>
  </si>
  <si>
    <t>Boote</t>
  </si>
  <si>
    <t>nboote1y@hatena.ne.jp</t>
  </si>
  <si>
    <t>PO Box 34453</t>
  </si>
  <si>
    <t>59073 CEDEX 1</t>
  </si>
  <si>
    <t>Roubaix</t>
  </si>
  <si>
    <t>Belvia</t>
  </si>
  <si>
    <t>Adderson</t>
  </si>
  <si>
    <t>badderson1z@craigslist.org</t>
  </si>
  <si>
    <t>35009 CEDEX</t>
  </si>
  <si>
    <t>Aloisia</t>
  </si>
  <si>
    <t>Schurig</t>
  </si>
  <si>
    <t>aschurig20@unblog.fr</t>
  </si>
  <si>
    <t>40013 CEDEX</t>
  </si>
  <si>
    <t>Mont-de-Marsan</t>
  </si>
  <si>
    <t>Maryrose</t>
  </si>
  <si>
    <t>Heathcote</t>
  </si>
  <si>
    <t>mheathcote21@reuters.com</t>
  </si>
  <si>
    <t>92179 CEDEX</t>
  </si>
  <si>
    <t>Vanves</t>
  </si>
  <si>
    <t>Newton</t>
  </si>
  <si>
    <t>Gilbane</t>
  </si>
  <si>
    <t>ngilbane22@facebook.com</t>
  </si>
  <si>
    <t>Suite 34</t>
  </si>
  <si>
    <t>38319 CEDEX</t>
  </si>
  <si>
    <t>Bourgoin-Jallieu</t>
  </si>
  <si>
    <t>Neall</t>
  </si>
  <si>
    <t>Aulds</t>
  </si>
  <si>
    <t>naulds23@wsj.com</t>
  </si>
  <si>
    <t>Room 678</t>
  </si>
  <si>
    <t>6044</t>
  </si>
  <si>
    <t>Roermond</t>
  </si>
  <si>
    <t>Maurise</t>
  </si>
  <si>
    <t>Saleway</t>
  </si>
  <si>
    <t>msaleway24@craigslist.org</t>
  </si>
  <si>
    <t>PO Box 46493</t>
  </si>
  <si>
    <t>06005</t>
  </si>
  <si>
    <t>Badajoz</t>
  </si>
  <si>
    <t>Engelbert</t>
  </si>
  <si>
    <t>Chatband</t>
  </si>
  <si>
    <t>echatband25@oakley.com</t>
  </si>
  <si>
    <t>PO Box 59093</t>
  </si>
  <si>
    <t>84878 CEDEX</t>
  </si>
  <si>
    <t>Orange</t>
  </si>
  <si>
    <t>Rochette</t>
  </si>
  <si>
    <t>Rankcom</t>
  </si>
  <si>
    <t>rrankcom26@newyorker.com</t>
  </si>
  <si>
    <t>Room 794</t>
  </si>
  <si>
    <t>85021 CEDEX</t>
  </si>
  <si>
    <t>La Roche-sur-Yon</t>
  </si>
  <si>
    <t>Celestina</t>
  </si>
  <si>
    <t>Billett</t>
  </si>
  <si>
    <t>cbillett27@artisteer.com</t>
  </si>
  <si>
    <t>PO Box 83029</t>
  </si>
  <si>
    <t>03209 CEDEX</t>
  </si>
  <si>
    <t>Vichy</t>
  </si>
  <si>
    <t>Pail</t>
  </si>
  <si>
    <t>Theobald</t>
  </si>
  <si>
    <t>ptheobald28@amazon.com</t>
  </si>
  <si>
    <t>Apt 916</t>
  </si>
  <si>
    <t>94474 CEDEX</t>
  </si>
  <si>
    <t>Boissy-Saint-L├®ger</t>
  </si>
  <si>
    <t>Joseph</t>
  </si>
  <si>
    <t>Vedyasov</t>
  </si>
  <si>
    <t>jvedyasov29@squidoo.com</t>
  </si>
  <si>
    <t>Suite 45</t>
  </si>
  <si>
    <t>78990</t>
  </si>
  <si>
    <t>├ëlancourt</t>
  </si>
  <si>
    <t>Josefa</t>
  </si>
  <si>
    <t>Glazzard</t>
  </si>
  <si>
    <t>jglazzard2a@deviantart.com</t>
  </si>
  <si>
    <t>78280</t>
  </si>
  <si>
    <t>Guyancourt</t>
  </si>
  <si>
    <t>Ki</t>
  </si>
  <si>
    <t>Sambeck</t>
  </si>
  <si>
    <t>ksambeck2b@goodreads.com</t>
  </si>
  <si>
    <t>14th Floor</t>
  </si>
  <si>
    <t>13779 CEDEX</t>
  </si>
  <si>
    <t>Fos-sur-Mer</t>
  </si>
  <si>
    <t>Kinna</t>
  </si>
  <si>
    <t>Traske</t>
  </si>
  <si>
    <t>ktraske2c@infoseek.co.jp</t>
  </si>
  <si>
    <t>Room 352</t>
  </si>
  <si>
    <t>Piotr</t>
  </si>
  <si>
    <t>Stolberger</t>
  </si>
  <si>
    <t>pstolberger2d@goodreads.com</t>
  </si>
  <si>
    <t>Apt 1028</t>
  </si>
  <si>
    <t>DL8</t>
  </si>
  <si>
    <t>Carlton</t>
  </si>
  <si>
    <t>Rori</t>
  </si>
  <si>
    <t>Cuddihy</t>
  </si>
  <si>
    <t>rcuddihy2e@domainmarket.com</t>
  </si>
  <si>
    <t>Room 532</t>
  </si>
  <si>
    <t>38164 CEDEX</t>
  </si>
  <si>
    <t>Saint-Marcellin</t>
  </si>
  <si>
    <t>Marty</t>
  </si>
  <si>
    <t>Fattorini</t>
  </si>
  <si>
    <t>mfattorini2f@yale.edu</t>
  </si>
  <si>
    <t>Apt 1124</t>
  </si>
  <si>
    <t>06239 CEDEX</t>
  </si>
  <si>
    <t>Villefranche-sur-Mer</t>
  </si>
  <si>
    <t>Rahal</t>
  </si>
  <si>
    <t>Gauge</t>
  </si>
  <si>
    <t>rgauge2g@elpais.com</t>
  </si>
  <si>
    <t>16904 CEDEX 9</t>
  </si>
  <si>
    <t>Angoul├¬me</t>
  </si>
  <si>
    <t>Dulciana</t>
  </si>
  <si>
    <t>Roumier</t>
  </si>
  <si>
    <t>droumier2h@hexun.com</t>
  </si>
  <si>
    <t>9th Floor</t>
  </si>
  <si>
    <t>60549</t>
  </si>
  <si>
    <t>Frankfurt am Main</t>
  </si>
  <si>
    <t>Germana</t>
  </si>
  <si>
    <t>Gyorgy</t>
  </si>
  <si>
    <t>ggyorgy2i@ft.com</t>
  </si>
  <si>
    <t>Suite 43</t>
  </si>
  <si>
    <t>69406 CEDEX 03</t>
  </si>
  <si>
    <t>Gouley</t>
  </si>
  <si>
    <t>ogouley2j@indiatimes.com</t>
  </si>
  <si>
    <t>PO Box 92500</t>
  </si>
  <si>
    <t>51012 CEDEX</t>
  </si>
  <si>
    <t>Ch├ólons-en-Champagne</t>
  </si>
  <si>
    <t>Zoe</t>
  </si>
  <si>
    <t>Gaggen</t>
  </si>
  <si>
    <t>zgaggen2k@utexas.edu</t>
  </si>
  <si>
    <t>Apt 211</t>
  </si>
  <si>
    <t>94309 CEDEX</t>
  </si>
  <si>
    <t>Vincennes</t>
  </si>
  <si>
    <t>Sharron</t>
  </si>
  <si>
    <t>Metcalf</t>
  </si>
  <si>
    <t>smetcalf2l@businesswire.com</t>
  </si>
  <si>
    <t>Apt 1523</t>
  </si>
  <si>
    <t>83174 CEDEX</t>
  </si>
  <si>
    <t>Brignoles</t>
  </si>
  <si>
    <t>Othello</t>
  </si>
  <si>
    <t>Strathe</t>
  </si>
  <si>
    <t>ostrathe2m@goodreads.com</t>
  </si>
  <si>
    <t>PO Box 64915</t>
  </si>
  <si>
    <t>36205</t>
  </si>
  <si>
    <t>Vigo</t>
  </si>
  <si>
    <t>Egbert</t>
  </si>
  <si>
    <t>Tyce</t>
  </si>
  <si>
    <t>etyce2n@cbslocal.com</t>
  </si>
  <si>
    <t>77544 CEDEX</t>
  </si>
  <si>
    <t>Savigny-le-Temple</t>
  </si>
  <si>
    <t>Alvera</t>
  </si>
  <si>
    <t>Goude</t>
  </si>
  <si>
    <t>agoude2o@about.com</t>
  </si>
  <si>
    <t>4th Floor</t>
  </si>
  <si>
    <t>90009 CEDEX</t>
  </si>
  <si>
    <t>Belfort</t>
  </si>
  <si>
    <t>Gonzalo</t>
  </si>
  <si>
    <t>Bettlestone</t>
  </si>
  <si>
    <t>gbettlestone2p@comsenz.com</t>
  </si>
  <si>
    <t>17th Floor</t>
  </si>
  <si>
    <t>82004 CEDEX</t>
  </si>
  <si>
    <t>Montauban</t>
  </si>
  <si>
    <t>Osborne</t>
  </si>
  <si>
    <t>Mityashev</t>
  </si>
  <si>
    <t>omityashev2q@wiley.com</t>
  </si>
  <si>
    <t>PO Box 68432</t>
  </si>
  <si>
    <t>70567</t>
  </si>
  <si>
    <t>Stuttgart</t>
  </si>
  <si>
    <t>Ripley</t>
  </si>
  <si>
    <t>Batts</t>
  </si>
  <si>
    <t>rbatts2r@boston.com</t>
  </si>
  <si>
    <t>PO Box 81353</t>
  </si>
  <si>
    <t>89102 CEDEX</t>
  </si>
  <si>
    <t>Sens</t>
  </si>
  <si>
    <t>Latashia</t>
  </si>
  <si>
    <t>Baccas</t>
  </si>
  <si>
    <t>lbaccas2s@wikipedia.org</t>
  </si>
  <si>
    <t>16th Floor</t>
  </si>
  <si>
    <t>13841 CEDEX</t>
  </si>
  <si>
    <t>Vitrolles</t>
  </si>
  <si>
    <t>Hilliary</t>
  </si>
  <si>
    <t>Gawthorp</t>
  </si>
  <si>
    <t>hgawthorp2t@vk.com</t>
  </si>
  <si>
    <t>PO Box 4394</t>
  </si>
  <si>
    <t>29825 CEDEX 9</t>
  </si>
  <si>
    <t>Brest</t>
  </si>
  <si>
    <t>Elston</t>
  </si>
  <si>
    <t>Pandey</t>
  </si>
  <si>
    <t>epandey2u@pagesperso-orange.fr</t>
  </si>
  <si>
    <t>PO Box 13177</t>
  </si>
  <si>
    <t>33699 CEDEX</t>
  </si>
  <si>
    <t>M├®rignac</t>
  </si>
  <si>
    <t>Elladine</t>
  </si>
  <si>
    <t>Holligan</t>
  </si>
  <si>
    <t>eholligan2v@nba.com</t>
  </si>
  <si>
    <t>Room 1697</t>
  </si>
  <si>
    <t>RH5</t>
  </si>
  <si>
    <t>Sutton</t>
  </si>
  <si>
    <t>Bartholemy</t>
  </si>
  <si>
    <t>Maginot</t>
  </si>
  <si>
    <t>bmaginot2w@mayoclinic.com</t>
  </si>
  <si>
    <t>Apt 106</t>
  </si>
  <si>
    <t>OX12</t>
  </si>
  <si>
    <t>Charlton</t>
  </si>
  <si>
    <t>Tresa</t>
  </si>
  <si>
    <t>Rois</t>
  </si>
  <si>
    <t>trois2x@aboutads.info</t>
  </si>
  <si>
    <t>57148 CEDEX</t>
  </si>
  <si>
    <t>Woippy</t>
  </si>
  <si>
    <t>Elly</t>
  </si>
  <si>
    <t>Leverson</t>
  </si>
  <si>
    <t>eleverson2y@google.co.uk</t>
  </si>
  <si>
    <t>Room 1905</t>
  </si>
  <si>
    <t>34404 CEDEX</t>
  </si>
  <si>
    <t>Lunel</t>
  </si>
  <si>
    <t>Reynolds</t>
  </si>
  <si>
    <t>Clink</t>
  </si>
  <si>
    <t>rclink2z@theguardian.com</t>
  </si>
  <si>
    <t>45922 CEDEX 9</t>
  </si>
  <si>
    <t>Orl├®ans</t>
  </si>
  <si>
    <t>Harwilll</t>
  </si>
  <si>
    <t>Bentick</t>
  </si>
  <si>
    <t>hbentick30@archive.org</t>
  </si>
  <si>
    <t>3899</t>
  </si>
  <si>
    <t>Zeewolde</t>
  </si>
  <si>
    <t>Skippie</t>
  </si>
  <si>
    <t>Toffel</t>
  </si>
  <si>
    <t>stoffel31@rakuten.co.jp</t>
  </si>
  <si>
    <t>Room 759</t>
  </si>
  <si>
    <t>49417 CEDEX</t>
  </si>
  <si>
    <t>Saumur</t>
  </si>
  <si>
    <t>Rand</t>
  </si>
  <si>
    <t>Jerrans</t>
  </si>
  <si>
    <t>rjerrans32@alibaba.com</t>
  </si>
  <si>
    <t>Room 805</t>
  </si>
  <si>
    <t>17014 CEDEX 1</t>
  </si>
  <si>
    <t>Ikey</t>
  </si>
  <si>
    <t>Esmond</t>
  </si>
  <si>
    <t>iesmond33@typepad.com</t>
  </si>
  <si>
    <t>Apt 1639</t>
  </si>
  <si>
    <t>BS41</t>
  </si>
  <si>
    <t>Bristol</t>
  </si>
  <si>
    <t>Nonah</t>
  </si>
  <si>
    <t>Sinderland</t>
  </si>
  <si>
    <t>nsinderland34@nature.com</t>
  </si>
  <si>
    <t>Room 1704</t>
  </si>
  <si>
    <t>70190</t>
  </si>
  <si>
    <t>Stafani</t>
  </si>
  <si>
    <t>Duffet</t>
  </si>
  <si>
    <t>sduffet35@purevolume.com</t>
  </si>
  <si>
    <t>Suite 86</t>
  </si>
  <si>
    <t>42014 CEDEX 2</t>
  </si>
  <si>
    <t>Saint-├ëtienne</t>
  </si>
  <si>
    <t>Jaime</t>
  </si>
  <si>
    <t>Rowler</t>
  </si>
  <si>
    <t>jrowler36@tiny.cc</t>
  </si>
  <si>
    <t>Apt 585</t>
  </si>
  <si>
    <t>26504 CEDEX</t>
  </si>
  <si>
    <t>Bourg-l├¿s-Valence</t>
  </si>
  <si>
    <t>Jo ann</t>
  </si>
  <si>
    <t>Sincock</t>
  </si>
  <si>
    <t>jsincock37@businessinsider.com</t>
  </si>
  <si>
    <t>Apt 1151</t>
  </si>
  <si>
    <t>33733 CEDEX 9</t>
  </si>
  <si>
    <t>Seline</t>
  </si>
  <si>
    <t>Vize</t>
  </si>
  <si>
    <t>svize38@prnewswire.com</t>
  </si>
  <si>
    <t>Apt 367</t>
  </si>
  <si>
    <t>06306 CEDEX 4</t>
  </si>
  <si>
    <t>Fionnula</t>
  </si>
  <si>
    <t>Pipworth</t>
  </si>
  <si>
    <t>fpipworth39@a8.net</t>
  </si>
  <si>
    <t>Gaylene</t>
  </si>
  <si>
    <t>Toma</t>
  </si>
  <si>
    <t>gtoma3a@cmu.edu</t>
  </si>
  <si>
    <t>Apt 266</t>
  </si>
  <si>
    <t>63304 CEDEX</t>
  </si>
  <si>
    <t>Thiers</t>
  </si>
  <si>
    <t>Isac</t>
  </si>
  <si>
    <t>McIlhone</t>
  </si>
  <si>
    <t>imcilhone3b@i2i.jp</t>
  </si>
  <si>
    <t>Room 747</t>
  </si>
  <si>
    <t>28904</t>
  </si>
  <si>
    <t>Getafe</t>
  </si>
  <si>
    <t>Inglebert</t>
  </si>
  <si>
    <t>Menego</t>
  </si>
  <si>
    <t>imenego3c@sogou.com</t>
  </si>
  <si>
    <t>Room 49</t>
  </si>
  <si>
    <t>78804 CEDEX</t>
  </si>
  <si>
    <t>Houilles</t>
  </si>
  <si>
    <t>Garnette</t>
  </si>
  <si>
    <t>Tomalin</t>
  </si>
  <si>
    <t>gtomalin3d@delicious.com</t>
  </si>
  <si>
    <t>Suite 61</t>
  </si>
  <si>
    <t>44194 CEDEX</t>
  </si>
  <si>
    <t>Clisson</t>
  </si>
  <si>
    <t>Muire</t>
  </si>
  <si>
    <t>Beckitt</t>
  </si>
  <si>
    <t>mbeckitt3e@newyorker.com</t>
  </si>
  <si>
    <t>84977 CEDEX</t>
  </si>
  <si>
    <t>Hale</t>
  </si>
  <si>
    <t>Scotchmore</t>
  </si>
  <si>
    <t>hscotchmore3f@walmart.com</t>
  </si>
  <si>
    <t>PO Box 75488</t>
  </si>
  <si>
    <t>73091 CEDEX</t>
  </si>
  <si>
    <t>Lisabeth</t>
  </si>
  <si>
    <t>Heritege</t>
  </si>
  <si>
    <t>lheritege3g@harvard.edu</t>
  </si>
  <si>
    <t>PO Box 58478</t>
  </si>
  <si>
    <t>02104 CEDEX</t>
  </si>
  <si>
    <t>Saint-Quentin</t>
  </si>
  <si>
    <t>Koressa</t>
  </si>
  <si>
    <t>O'Kane</t>
  </si>
  <si>
    <t>kokane3h@dailymotion.com</t>
  </si>
  <si>
    <t>Apt 68</t>
  </si>
  <si>
    <t>91077 CEDEX</t>
  </si>
  <si>
    <t>Bondoufle</t>
  </si>
  <si>
    <t>Bettine</t>
  </si>
  <si>
    <t>Murra</t>
  </si>
  <si>
    <t>bmurra3i@buzzfeed.com</t>
  </si>
  <si>
    <t>PO Box 78802</t>
  </si>
  <si>
    <t>18015</t>
  </si>
  <si>
    <t>Granada</t>
  </si>
  <si>
    <t>Opalina</t>
  </si>
  <si>
    <t>Priestland</t>
  </si>
  <si>
    <t>opriestland3j@goo.gl</t>
  </si>
  <si>
    <t>31403 CEDEX 9</t>
  </si>
  <si>
    <t>Toulouse</t>
  </si>
  <si>
    <t>Roobbie</t>
  </si>
  <si>
    <t>Andreia</t>
  </si>
  <si>
    <t>randreia3k@independent.co.uk</t>
  </si>
  <si>
    <t>Room 15</t>
  </si>
  <si>
    <t>22303</t>
  </si>
  <si>
    <t>Hamburg Winterhude</t>
  </si>
  <si>
    <t>Shae</t>
  </si>
  <si>
    <t>Ridgway</t>
  </si>
  <si>
    <t>sridgway3l@mysql.com</t>
  </si>
  <si>
    <t>Room 213</t>
  </si>
  <si>
    <t>41919 CEDEX 9</t>
  </si>
  <si>
    <t>Blois</t>
  </si>
  <si>
    <t>Brunhilda</t>
  </si>
  <si>
    <t>Gammade</t>
  </si>
  <si>
    <t>bgammade3m@nsw.gov.au</t>
  </si>
  <si>
    <t>Room 784</t>
  </si>
  <si>
    <t>58028 CEDEX</t>
  </si>
  <si>
    <t>Nevers</t>
  </si>
  <si>
    <t>Marve</t>
  </si>
  <si>
    <t>Cage</t>
  </si>
  <si>
    <t>mcage3n@engadget.com</t>
  </si>
  <si>
    <t>Apt 1814</t>
  </si>
  <si>
    <t>45075 CEDEX 2</t>
  </si>
  <si>
    <t>Juieta</t>
  </si>
  <si>
    <t>Stubbins</t>
  </si>
  <si>
    <t>jstubbins3o@amazon.co.uk</t>
  </si>
  <si>
    <t>Room 979</t>
  </si>
  <si>
    <t>35203 CEDEX 2</t>
  </si>
  <si>
    <t>Mela</t>
  </si>
  <si>
    <t>Rittelmeyer</t>
  </si>
  <si>
    <t>mrittelmeyer3p@nhs.uk</t>
  </si>
  <si>
    <t>02004 CEDEX</t>
  </si>
  <si>
    <t>Laon</t>
  </si>
  <si>
    <t>Shep</t>
  </si>
  <si>
    <t>Hanretty</t>
  </si>
  <si>
    <t>shanretty3q@salon.com</t>
  </si>
  <si>
    <t>Apt 1255</t>
  </si>
  <si>
    <t>3805</t>
  </si>
  <si>
    <t>Amersfoort</t>
  </si>
  <si>
    <t>Carolann</t>
  </si>
  <si>
    <t>Northcliffe</t>
  </si>
  <si>
    <t>cnorthcliffe3r@ameblo.jp</t>
  </si>
  <si>
    <t>74134 CEDEX</t>
  </si>
  <si>
    <t>Bonneville</t>
  </si>
  <si>
    <t>Coralie</t>
  </si>
  <si>
    <t>Jacson</t>
  </si>
  <si>
    <t>cjacson3s@feedburner.com</t>
  </si>
  <si>
    <t>Suite 14</t>
  </si>
  <si>
    <t>45886</t>
  </si>
  <si>
    <t>Gelsenkirchen</t>
  </si>
  <si>
    <t>Winnah</t>
  </si>
  <si>
    <t>Bertie</t>
  </si>
  <si>
    <t>wbertie3t@skype.com</t>
  </si>
  <si>
    <t>93584 CEDEX</t>
  </si>
  <si>
    <t>Saint-Ouen</t>
  </si>
  <si>
    <t>Phillipe</t>
  </si>
  <si>
    <t>Gascoyne</t>
  </si>
  <si>
    <t>pgascoyne3u@hatena.ne.jp</t>
  </si>
  <si>
    <t>PO Box 35904</t>
  </si>
  <si>
    <t>98168</t>
  </si>
  <si>
    <t>Messina</t>
  </si>
  <si>
    <t>Lexi</t>
  </si>
  <si>
    <t>Martynov</t>
  </si>
  <si>
    <t>lmartynov3v@constantcontact.com</t>
  </si>
  <si>
    <t>10th Floor</t>
  </si>
  <si>
    <t>92980 CEDEX</t>
  </si>
  <si>
    <t>Paris La D├®fense</t>
  </si>
  <si>
    <t>Anthiathia</t>
  </si>
  <si>
    <t>Greetham</t>
  </si>
  <si>
    <t>agreetham3w@parallels.com</t>
  </si>
  <si>
    <t>59865 CEDEX 9</t>
  </si>
  <si>
    <t>Quintilla</t>
  </si>
  <si>
    <t>Conyard</t>
  </si>
  <si>
    <t>qconyard3x@1688.com</t>
  </si>
  <si>
    <t>PO Box 98816</t>
  </si>
  <si>
    <t>28914</t>
  </si>
  <si>
    <t>Leganes</t>
  </si>
  <si>
    <t>Florence</t>
  </si>
  <si>
    <t>Jerwood</t>
  </si>
  <si>
    <t>fjerwood3y@alibaba.com</t>
  </si>
  <si>
    <t>Suite 75</t>
  </si>
  <si>
    <t>65951 CEDEX 9</t>
  </si>
  <si>
    <t>Tarbes</t>
  </si>
  <si>
    <t>Philippine</t>
  </si>
  <si>
    <t>Klimke</t>
  </si>
  <si>
    <t>pklimke3z@51.la</t>
  </si>
  <si>
    <t>54939 CEDEX 9</t>
  </si>
  <si>
    <t>Nancy</t>
  </si>
  <si>
    <t>Wendeline</t>
  </si>
  <si>
    <t>Smyth</t>
  </si>
  <si>
    <t>wsmyth40@wired.com</t>
  </si>
  <si>
    <t>Room 775</t>
  </si>
  <si>
    <t>8031</t>
  </si>
  <si>
    <t>Z├╝rich</t>
  </si>
  <si>
    <t>Lorne</t>
  </si>
  <si>
    <t>Colbert</t>
  </si>
  <si>
    <t>lcolbert41@chronoengine.com</t>
  </si>
  <si>
    <t>Apt 1169</t>
  </si>
  <si>
    <t>93209 CEDEX</t>
  </si>
  <si>
    <t>Saint-Denis</t>
  </si>
  <si>
    <t>Bobette</t>
  </si>
  <si>
    <t>Baudy</t>
  </si>
  <si>
    <t>bbaudy42@wufoo.com</t>
  </si>
  <si>
    <t>Suite 49</t>
  </si>
  <si>
    <t>15705</t>
  </si>
  <si>
    <t>Santiago De Compostela</t>
  </si>
  <si>
    <t>Jacob</t>
  </si>
  <si>
    <t>Pawels</t>
  </si>
  <si>
    <t>jpawels43@zimbio.com</t>
  </si>
  <si>
    <t>Apt 103</t>
  </si>
  <si>
    <t>22453</t>
  </si>
  <si>
    <t>Humfrey</t>
  </si>
  <si>
    <t>Marris</t>
  </si>
  <si>
    <t>hmarris44@ycombinator.com</t>
  </si>
  <si>
    <t>Suite 65</t>
  </si>
  <si>
    <t>81506 CEDEX</t>
  </si>
  <si>
    <t>Lavaur</t>
  </si>
  <si>
    <t>Stewart</t>
  </si>
  <si>
    <t>Cowling</t>
  </si>
  <si>
    <t>scowling45@moonfruit.com</t>
  </si>
  <si>
    <t>Apt 1421</t>
  </si>
  <si>
    <t>13662 CEDEX</t>
  </si>
  <si>
    <t>Salon-de-Provence</t>
  </si>
  <si>
    <t>Paton</t>
  </si>
  <si>
    <t>Nusche</t>
  </si>
  <si>
    <t>pnusche46@smugmug.com</t>
  </si>
  <si>
    <t>13th Floor</t>
  </si>
  <si>
    <t>28114 CEDEX</t>
  </si>
  <si>
    <t>Luc├®</t>
  </si>
  <si>
    <t>Pru</t>
  </si>
  <si>
    <t>Baird</t>
  </si>
  <si>
    <t>pbaird47@google.ca</t>
  </si>
  <si>
    <t>77404 CEDEX</t>
  </si>
  <si>
    <t>Lagny-sur-Marne</t>
  </si>
  <si>
    <t>Guss</t>
  </si>
  <si>
    <t>Girardetti</t>
  </si>
  <si>
    <t>ggirardetti48@pen.io</t>
  </si>
  <si>
    <t>Suite 77</t>
  </si>
  <si>
    <t>91229 CEDEX</t>
  </si>
  <si>
    <t>Br├®tigny-sur-Orge</t>
  </si>
  <si>
    <t>Mira</t>
  </si>
  <si>
    <t>Tunno</t>
  </si>
  <si>
    <t>mtunno49@ezinearticles.com</t>
  </si>
  <si>
    <t>94129 CEDEX</t>
  </si>
  <si>
    <t>Fontenay-sous-Bois</t>
  </si>
  <si>
    <t>Sully</t>
  </si>
  <si>
    <t>Verissimo</t>
  </si>
  <si>
    <t>sverissimo4a@gov.uk</t>
  </si>
  <si>
    <t>Room 636</t>
  </si>
  <si>
    <t>75884 CEDEX 18</t>
  </si>
  <si>
    <t>Paris 18</t>
  </si>
  <si>
    <t>Dell</t>
  </si>
  <si>
    <t>Musson</t>
  </si>
  <si>
    <t>dmusson4b@fotki.com</t>
  </si>
  <si>
    <t>Suite 55</t>
  </si>
  <si>
    <t>25014 CEDEX</t>
  </si>
  <si>
    <t>Doria</t>
  </si>
  <si>
    <t>Davie</t>
  </si>
  <si>
    <t>ddavie4c@irs.gov</t>
  </si>
  <si>
    <t>68239</t>
  </si>
  <si>
    <t>Mannheim</t>
  </si>
  <si>
    <t>Bartie</t>
  </si>
  <si>
    <t>Bootland</t>
  </si>
  <si>
    <t>bbootland4d@opera.com</t>
  </si>
  <si>
    <t>Room 190</t>
  </si>
  <si>
    <t>56902 CEDEX 9</t>
  </si>
  <si>
    <t>Vannes</t>
  </si>
  <si>
    <t>Kaspar</t>
  </si>
  <si>
    <t>Cocozza</t>
  </si>
  <si>
    <t>kcocozza4e@un.org</t>
  </si>
  <si>
    <t>Room 876</t>
  </si>
  <si>
    <t>04317</t>
  </si>
  <si>
    <t>Leipzig</t>
  </si>
  <si>
    <t>Hewie</t>
  </si>
  <si>
    <t>Strawbridge</t>
  </si>
  <si>
    <t>hstrawbridge4f@delicious.com</t>
  </si>
  <si>
    <t>Room 882</t>
  </si>
  <si>
    <t>95959 CEDEX 2</t>
  </si>
  <si>
    <t>Roissy Charles-de-Gaulle</t>
  </si>
  <si>
    <t>Charmion</t>
  </si>
  <si>
    <t>Mercey</t>
  </si>
  <si>
    <t>cmercey4g@google.com.br</t>
  </si>
  <si>
    <t>Apt 828</t>
  </si>
  <si>
    <t>6444</t>
  </si>
  <si>
    <t>Brunssum</t>
  </si>
  <si>
    <t>Verge</t>
  </si>
  <si>
    <t>Labet</t>
  </si>
  <si>
    <t>vlabet4h@jiathis.com</t>
  </si>
  <si>
    <t>Apt 311</t>
  </si>
  <si>
    <t>14058 CEDEX 4</t>
  </si>
  <si>
    <t>Caen</t>
  </si>
  <si>
    <t>Lorry</t>
  </si>
  <si>
    <t>Sommerly</t>
  </si>
  <si>
    <t>lsommerly4i@sciencedirect.com</t>
  </si>
  <si>
    <t>PO Box 50677</t>
  </si>
  <si>
    <t>13327 CEDEX 15</t>
  </si>
  <si>
    <t>Marseille</t>
  </si>
  <si>
    <t>Vi</t>
  </si>
  <si>
    <t>Bigly</t>
  </si>
  <si>
    <t>vbigly4j@arstechnica.com</t>
  </si>
  <si>
    <t>PO Box 88200</t>
  </si>
  <si>
    <t>34747 CEDEX</t>
  </si>
  <si>
    <t>Vendargues</t>
  </si>
  <si>
    <t>Krishna</t>
  </si>
  <si>
    <t>Toffalo</t>
  </si>
  <si>
    <t>ktoffalo4k@wunderground.com</t>
  </si>
  <si>
    <t>PO Box 97618</t>
  </si>
  <si>
    <t>79031 CEDEX 9</t>
  </si>
  <si>
    <t>Niort</t>
  </si>
  <si>
    <t>Lola</t>
  </si>
  <si>
    <t>Tubridy</t>
  </si>
  <si>
    <t>ltubridy4l@wordpress.org</t>
  </si>
  <si>
    <t>59002 CEDEX</t>
  </si>
  <si>
    <t>Dorena</t>
  </si>
  <si>
    <t>Kleimt</t>
  </si>
  <si>
    <t>dkleimt4m@wikipedia.org</t>
  </si>
  <si>
    <t>PO Box 29273</t>
  </si>
  <si>
    <t>64704 CEDEX</t>
  </si>
  <si>
    <t>Hendaye</t>
  </si>
  <si>
    <t>Livvie</t>
  </si>
  <si>
    <t>Christmas</t>
  </si>
  <si>
    <t>lchristmas4n@noaa.gov</t>
  </si>
  <si>
    <t>DN22</t>
  </si>
  <si>
    <t>Eaton</t>
  </si>
  <si>
    <t>Codi</t>
  </si>
  <si>
    <t>Yurocjkin</t>
  </si>
  <si>
    <t>cyurocjkin4o@illinois.edu</t>
  </si>
  <si>
    <t>95032 CEDEX</t>
  </si>
  <si>
    <t>Cergy-Pontoise</t>
  </si>
  <si>
    <t>Irv</t>
  </si>
  <si>
    <t>Peckett</t>
  </si>
  <si>
    <t>ipeckett4p@indiatimes.com</t>
  </si>
  <si>
    <t>Room 441</t>
  </si>
  <si>
    <t>95479 CEDEX</t>
  </si>
  <si>
    <t>Fosses</t>
  </si>
  <si>
    <t>Analiese</t>
  </si>
  <si>
    <t>Merrett</t>
  </si>
  <si>
    <t>amerrett4q@si.edu</t>
  </si>
  <si>
    <t>57045 CEDEX 01</t>
  </si>
  <si>
    <t>Metz</t>
  </si>
  <si>
    <t>Barney</t>
  </si>
  <si>
    <t>Matheson</t>
  </si>
  <si>
    <t>bmatheson4r@ask.com</t>
  </si>
  <si>
    <t>Room 82</t>
  </si>
  <si>
    <t>51571 CEDEX 2</t>
  </si>
  <si>
    <t>Erwin</t>
  </si>
  <si>
    <t>Epperson</t>
  </si>
  <si>
    <t>eepperson4s@cyberchimps.com</t>
  </si>
  <si>
    <t>PO Box 98486</t>
  </si>
  <si>
    <t>Aurelie</t>
  </si>
  <si>
    <t>Pavlik</t>
  </si>
  <si>
    <t>apavlik4t@ow.ly</t>
  </si>
  <si>
    <t>78897 CEDEX</t>
  </si>
  <si>
    <t>Saint-Quentin-en-Yvelines</t>
  </si>
  <si>
    <t>Rosabella</t>
  </si>
  <si>
    <t>Twelvetrees</t>
  </si>
  <si>
    <t>rtwelvetrees4u@toplist.cz</t>
  </si>
  <si>
    <t>92224 CEDEX</t>
  </si>
  <si>
    <t>Bagneux</t>
  </si>
  <si>
    <t>Witty</t>
  </si>
  <si>
    <t>Boncoeur</t>
  </si>
  <si>
    <t>wboncoeur4v@nba.com</t>
  </si>
  <si>
    <t>72080 CEDEX 9</t>
  </si>
  <si>
    <t>Le Mans</t>
  </si>
  <si>
    <t>Katrina</t>
  </si>
  <si>
    <t>McWhan</t>
  </si>
  <si>
    <t>kmcwhan4w@123-reg.co.uk</t>
  </si>
  <si>
    <t>PO Box 21539</t>
  </si>
  <si>
    <t>36210</t>
  </si>
  <si>
    <t>Dru</t>
  </si>
  <si>
    <t>Leisman</t>
  </si>
  <si>
    <t>dleisman4x@dot.gov</t>
  </si>
  <si>
    <t>Apt 730</t>
  </si>
  <si>
    <t>Oralle</t>
  </si>
  <si>
    <t>Sturgeon</t>
  </si>
  <si>
    <t>osturgeon4y@desdev.cn</t>
  </si>
  <si>
    <t>PO Box 43439</t>
  </si>
  <si>
    <t>2720</t>
  </si>
  <si>
    <t>Zoetermeer</t>
  </si>
  <si>
    <t>Baxy</t>
  </si>
  <si>
    <t>Kynett</t>
  </si>
  <si>
    <t>bkynett4z@hud.gov</t>
  </si>
  <si>
    <t>PO Box 3905</t>
  </si>
  <si>
    <t>87066 CEDEX 2</t>
  </si>
  <si>
    <t>Limoges</t>
  </si>
  <si>
    <t>Mandie</t>
  </si>
  <si>
    <t>Offell</t>
  </si>
  <si>
    <t>moffell50@usa.gov</t>
  </si>
  <si>
    <t>Room 209</t>
  </si>
  <si>
    <t>75139 CEDEX 03</t>
  </si>
  <si>
    <t>Paris 03</t>
  </si>
  <si>
    <t>Tadio</t>
  </si>
  <si>
    <t>Smoughton</t>
  </si>
  <si>
    <t>tsmoughton51@hc360.com</t>
  </si>
  <si>
    <t>Apt 609</t>
  </si>
  <si>
    <t>49321 CEDEX</t>
  </si>
  <si>
    <t>Cholet</t>
  </si>
  <si>
    <t>Ulrikaumeko</t>
  </si>
  <si>
    <t>Keppe</t>
  </si>
  <si>
    <t>ukeppe52@state.tx.us</t>
  </si>
  <si>
    <t>PO Box 67954</t>
  </si>
  <si>
    <t>9404</t>
  </si>
  <si>
    <t>Ninove</t>
  </si>
  <si>
    <t>Fredek</t>
  </si>
  <si>
    <t>Cole</t>
  </si>
  <si>
    <t>fcole53@ebay.co.uk</t>
  </si>
  <si>
    <t>PO Box 97065</t>
  </si>
  <si>
    <t>85109 CEDEX</t>
  </si>
  <si>
    <t>Les Sables-d'Olonne</t>
  </si>
  <si>
    <t>Edita</t>
  </si>
  <si>
    <t>Joberne</t>
  </si>
  <si>
    <t>ejoberne54@joomla.org</t>
  </si>
  <si>
    <t>Suite 31</t>
  </si>
  <si>
    <t>11104 CEDEX</t>
  </si>
  <si>
    <t>Narbonne</t>
  </si>
  <si>
    <t>Yolanthe</t>
  </si>
  <si>
    <t>Tunny</t>
  </si>
  <si>
    <t>ytunny55@umn.edu</t>
  </si>
  <si>
    <t>PO Box 81722</t>
  </si>
  <si>
    <t>83040 CEDEX 9</t>
  </si>
  <si>
    <t>Toulon</t>
  </si>
  <si>
    <t>Barth</t>
  </si>
  <si>
    <t>Guilfoyle</t>
  </si>
  <si>
    <t>bguilfoyle56@wiley.com</t>
  </si>
  <si>
    <t>Suite 9</t>
  </si>
  <si>
    <t>5144</t>
  </si>
  <si>
    <t>Waalwijk</t>
  </si>
  <si>
    <t>Jourdain</t>
  </si>
  <si>
    <t>Gidman</t>
  </si>
  <si>
    <t>jgidman57@cloudflare.com</t>
  </si>
  <si>
    <t>50124</t>
  </si>
  <si>
    <t>Firenze</t>
  </si>
  <si>
    <t>Christa</t>
  </si>
  <si>
    <t>Lanham</t>
  </si>
  <si>
    <t>clanham58@epa.gov</t>
  </si>
  <si>
    <t>62404 CEDEX</t>
  </si>
  <si>
    <t>B├®thune</t>
  </si>
  <si>
    <t>Heddie</t>
  </si>
  <si>
    <t>McCome</t>
  </si>
  <si>
    <t>hmccome59@amazon.de</t>
  </si>
  <si>
    <t>Apt 1969</t>
  </si>
  <si>
    <t>1004</t>
  </si>
  <si>
    <t>Amsterdam</t>
  </si>
  <si>
    <t>Sunny</t>
  </si>
  <si>
    <t>De Lorenzo</t>
  </si>
  <si>
    <t>sdelorenzo5a@boston.com</t>
  </si>
  <si>
    <t>Room 222</t>
  </si>
  <si>
    <t>6464</t>
  </si>
  <si>
    <t>Kerkrade</t>
  </si>
  <si>
    <t>Christean</t>
  </si>
  <si>
    <t>Ilyin</t>
  </si>
  <si>
    <t>cilyin5b@ucoz.com</t>
  </si>
  <si>
    <t>Apt 186</t>
  </si>
  <si>
    <t>94569 CEDEX 2</t>
  </si>
  <si>
    <t>Eada</t>
  </si>
  <si>
    <t>Landman</t>
  </si>
  <si>
    <t>elandman5c@nps.gov</t>
  </si>
  <si>
    <t>PO Box 95708</t>
  </si>
  <si>
    <t>BT66</t>
  </si>
  <si>
    <t>Craigavon</t>
  </si>
  <si>
    <t>Donna</t>
  </si>
  <si>
    <t>Stanbury</t>
  </si>
  <si>
    <t>dstanbury5d@ebay.com</t>
  </si>
  <si>
    <t>Apt 1267</t>
  </si>
  <si>
    <t>Betteann</t>
  </si>
  <si>
    <t>Gadsdon</t>
  </si>
  <si>
    <t>bgadsdon5e@wufoo.com</t>
  </si>
  <si>
    <t>69649 CEDEX</t>
  </si>
  <si>
    <t>Caluire-et-Cuire</t>
  </si>
  <si>
    <t>Jone</t>
  </si>
  <si>
    <t>Picopp</t>
  </si>
  <si>
    <t>jpicopp5f@ca.gov</t>
  </si>
  <si>
    <t>7604</t>
  </si>
  <si>
    <t>Almelo</t>
  </si>
  <si>
    <t>Caroline</t>
  </si>
  <si>
    <t>Swires</t>
  </si>
  <si>
    <t>cswires5g@boston.com</t>
  </si>
  <si>
    <t>Suite 44</t>
  </si>
  <si>
    <t>64058 CEDEX 9</t>
  </si>
  <si>
    <t>Marcel</t>
  </si>
  <si>
    <t>Domotor</t>
  </si>
  <si>
    <t>mdomotor5h@angelfire.com</t>
  </si>
  <si>
    <t>Apt 680</t>
  </si>
  <si>
    <t>Ernestine</t>
  </si>
  <si>
    <t>Crutchley</t>
  </si>
  <si>
    <t>ecrutchley5i@virginia.edu</t>
  </si>
  <si>
    <t>Suite 70</t>
  </si>
  <si>
    <t>16146</t>
  </si>
  <si>
    <t>Genova</t>
  </si>
  <si>
    <t>Gideon</t>
  </si>
  <si>
    <t>Songist</t>
  </si>
  <si>
    <t>gsongist5j@wordpress.org</t>
  </si>
  <si>
    <t>Suite 27</t>
  </si>
  <si>
    <t>59034 CEDEX</t>
  </si>
  <si>
    <t>Fabien</t>
  </si>
  <si>
    <t>McVanamy</t>
  </si>
  <si>
    <t>fmcvanamy5k@loc.gov</t>
  </si>
  <si>
    <t>Apt 1224</t>
  </si>
  <si>
    <t>44244 CEDEX</t>
  </si>
  <si>
    <t>La Chapelle-sur-Erdre</t>
  </si>
  <si>
    <t>Raeann</t>
  </si>
  <si>
    <t>Hourihan</t>
  </si>
  <si>
    <t>rhourihan5l@forbes.com</t>
  </si>
  <si>
    <t>PO Box 48846</t>
  </si>
  <si>
    <t>19011 CEDEX</t>
  </si>
  <si>
    <t>Tulle</t>
  </si>
  <si>
    <t>Casey</t>
  </si>
  <si>
    <t>Ratray</t>
  </si>
  <si>
    <t>cratray5m@pinterest.com</t>
  </si>
  <si>
    <t>Apt 1774</t>
  </si>
  <si>
    <t>20359</t>
  </si>
  <si>
    <t>Elliott</t>
  </si>
  <si>
    <t>Chafer</t>
  </si>
  <si>
    <t>echafer5n@gravatar.com</t>
  </si>
  <si>
    <t>Apt 738</t>
  </si>
  <si>
    <t>33060 CEDEX</t>
  </si>
  <si>
    <t>Margo</t>
  </si>
  <si>
    <t>Woolway</t>
  </si>
  <si>
    <t>mwoolway5o@ow.ly</t>
  </si>
  <si>
    <t>80075 CEDEX 1</t>
  </si>
  <si>
    <t>Kelila</t>
  </si>
  <si>
    <t>Cavy</t>
  </si>
  <si>
    <t>kcavy5p@whitehouse.gov</t>
  </si>
  <si>
    <t>Louisette</t>
  </si>
  <si>
    <t>Strahan</t>
  </si>
  <si>
    <t>lstrahan5q@reuters.com</t>
  </si>
  <si>
    <t>Room 1013</t>
  </si>
  <si>
    <t>37942 CEDEX 9</t>
  </si>
  <si>
    <t>Zach</t>
  </si>
  <si>
    <t>Grayley</t>
  </si>
  <si>
    <t>zgrayley5r@tinypic.com</t>
  </si>
  <si>
    <t>Room 551</t>
  </si>
  <si>
    <t>94434 CEDEX</t>
  </si>
  <si>
    <t>Chennevi├¿res-sur-Marne</t>
  </si>
  <si>
    <t>Mallory</t>
  </si>
  <si>
    <t>Mityushin</t>
  </si>
  <si>
    <t>mmityushin5s@cyberchimps.com</t>
  </si>
  <si>
    <t>Apt 356</t>
  </si>
  <si>
    <t>Towney</t>
  </si>
  <si>
    <t>Bantock</t>
  </si>
  <si>
    <t>tbantock5t@army.mil</t>
  </si>
  <si>
    <t>Room 946</t>
  </si>
  <si>
    <t>51209 CEDEX</t>
  </si>
  <si>
    <t>├ëpernay</t>
  </si>
  <si>
    <t>Ludovico</t>
  </si>
  <si>
    <t>Halvosen</t>
  </si>
  <si>
    <t>lhalvosen5u@google.fr</t>
  </si>
  <si>
    <t>Room 653</t>
  </si>
  <si>
    <t>Helwig</t>
  </si>
  <si>
    <t>shelwig5v@buzzfeed.com</t>
  </si>
  <si>
    <t>Suite 59</t>
  </si>
  <si>
    <t>1819</t>
  </si>
  <si>
    <t>Alkmaar</t>
  </si>
  <si>
    <t>Mora</t>
  </si>
  <si>
    <t>Upwood</t>
  </si>
  <si>
    <t>mupwood5w@jimdo.com</t>
  </si>
  <si>
    <t>Room 1364</t>
  </si>
  <si>
    <t>75166 CEDEX 19</t>
  </si>
  <si>
    <t>Paris 19</t>
  </si>
  <si>
    <t>Orsa</t>
  </si>
  <si>
    <t>Norcliffe</t>
  </si>
  <si>
    <t>onorcliffe5x@istockphoto.com</t>
  </si>
  <si>
    <t>PO Box 17171</t>
  </si>
  <si>
    <t>75195 CEDEX 04</t>
  </si>
  <si>
    <t>Paris 04</t>
  </si>
  <si>
    <t>Benny</t>
  </si>
  <si>
    <t>McSparran</t>
  </si>
  <si>
    <t>bmcsparran5y@fda.gov</t>
  </si>
  <si>
    <t>Suite 81</t>
  </si>
  <si>
    <t>Domini</t>
  </si>
  <si>
    <t>Woodman</t>
  </si>
  <si>
    <t>dwoodman5z@usgs.gov</t>
  </si>
  <si>
    <t>Paula</t>
  </si>
  <si>
    <t>Harme</t>
  </si>
  <si>
    <t>pharme60@examiner.com</t>
  </si>
  <si>
    <t>PO Box 51533</t>
  </si>
  <si>
    <t>77484 CEDEX</t>
  </si>
  <si>
    <t>Provins</t>
  </si>
  <si>
    <t>Merrile</t>
  </si>
  <si>
    <t>Babon</t>
  </si>
  <si>
    <t>mbabon61@desdev.cn</t>
  </si>
  <si>
    <t>Apt 1937</t>
  </si>
  <si>
    <t>78165 CEDEX</t>
  </si>
  <si>
    <t>Marly-le-Roi</t>
  </si>
  <si>
    <t>Ulick</t>
  </si>
  <si>
    <t>Wellfare</t>
  </si>
  <si>
    <t>uwellfare62@nymag.com</t>
  </si>
  <si>
    <t>Suite 62</t>
  </si>
  <si>
    <t>NR29</t>
  </si>
  <si>
    <t>Newport</t>
  </si>
  <si>
    <t>Tamra</t>
  </si>
  <si>
    <t>Nevett</t>
  </si>
  <si>
    <t>tnevett63@printfriendly.com</t>
  </si>
  <si>
    <t>Apt 507</t>
  </si>
  <si>
    <t>14922 CEDEX 9</t>
  </si>
  <si>
    <t>Langston</t>
  </si>
  <si>
    <t>Jeskins</t>
  </si>
  <si>
    <t>ljeskins64@army.mil</t>
  </si>
  <si>
    <t>PO Box 40175</t>
  </si>
  <si>
    <t>Egan</t>
  </si>
  <si>
    <t>Meys</t>
  </si>
  <si>
    <t>emeys65@about.com</t>
  </si>
  <si>
    <t>Room 1153</t>
  </si>
  <si>
    <t>94364 CEDEX</t>
  </si>
  <si>
    <t>Bry-sur-Marne</t>
  </si>
  <si>
    <t>Anallese</t>
  </si>
  <si>
    <t>Mineghelli</t>
  </si>
  <si>
    <t>amineghelli66@people.com.cn</t>
  </si>
  <si>
    <t>PO Box 52049</t>
  </si>
  <si>
    <t>22194 CEDEX</t>
  </si>
  <si>
    <t>Pl├®rin</t>
  </si>
  <si>
    <t>Granthem</t>
  </si>
  <si>
    <t>Aysik</t>
  </si>
  <si>
    <t>gaysik67@desdev.cn</t>
  </si>
  <si>
    <t>68704 CEDEX</t>
  </si>
  <si>
    <t>Cernay</t>
  </si>
  <si>
    <t>Fabian</t>
  </si>
  <si>
    <t>Ballham</t>
  </si>
  <si>
    <t>fballham68@hao123.com</t>
  </si>
  <si>
    <t>Room 755</t>
  </si>
  <si>
    <t>30011 CEDEX 4</t>
  </si>
  <si>
    <t>Gaile</t>
  </si>
  <si>
    <t>Nisard</t>
  </si>
  <si>
    <t>gnisard69@cafepress.com</t>
  </si>
  <si>
    <t>Suite 12</t>
  </si>
  <si>
    <t>8039</t>
  </si>
  <si>
    <t>Bryon</t>
  </si>
  <si>
    <t>Gurrado</t>
  </si>
  <si>
    <t>bgurrado6a@patch.com</t>
  </si>
  <si>
    <t>Suite 96</t>
  </si>
  <si>
    <t>8037</t>
  </si>
  <si>
    <t>Leonora</t>
  </si>
  <si>
    <t>Hay</t>
  </si>
  <si>
    <t>lhay6b@shinystat.com</t>
  </si>
  <si>
    <t>Ailis</t>
  </si>
  <si>
    <t>Wittman</t>
  </si>
  <si>
    <t>awittman6c@sciencedirect.com</t>
  </si>
  <si>
    <t>Apt 1251</t>
  </si>
  <si>
    <t>47239</t>
  </si>
  <si>
    <t>Duisburg</t>
  </si>
  <si>
    <t>Guillema</t>
  </si>
  <si>
    <t>Malster</t>
  </si>
  <si>
    <t>gmalster6d@upenn.edu</t>
  </si>
  <si>
    <t>Suite 11</t>
  </si>
  <si>
    <t>13509</t>
  </si>
  <si>
    <t>Lew</t>
  </si>
  <si>
    <t>Kopke</t>
  </si>
  <si>
    <t>lkopke6e@dagondesign.com</t>
  </si>
  <si>
    <t>74311 CEDEX</t>
  </si>
  <si>
    <t>Cluses</t>
  </si>
  <si>
    <t>Thorn</t>
  </si>
  <si>
    <t>Gillease</t>
  </si>
  <si>
    <t>tgillease6f@etsy.com</t>
  </si>
  <si>
    <t>8042</t>
  </si>
  <si>
    <t>Klemens</t>
  </si>
  <si>
    <t>Bennett</t>
  </si>
  <si>
    <t>kbennett6g@reddit.com</t>
  </si>
  <si>
    <t>72768</t>
  </si>
  <si>
    <t>Reutlingen</t>
  </si>
  <si>
    <t>Kaye</t>
  </si>
  <si>
    <t>Fitzsymonds</t>
  </si>
  <si>
    <t>kfitzsymonds6h@usa.gov</t>
  </si>
  <si>
    <t>Suite 21</t>
  </si>
  <si>
    <t>13540</t>
  </si>
  <si>
    <t>Aix-en-Provence</t>
  </si>
  <si>
    <t>Valenka</t>
  </si>
  <si>
    <t>Haugen</t>
  </si>
  <si>
    <t>vhaugen6i@nba.com</t>
  </si>
  <si>
    <t>Room 682</t>
  </si>
  <si>
    <t>59007 CEDEX</t>
  </si>
  <si>
    <t>Hamlen</t>
  </si>
  <si>
    <t>Andreone</t>
  </si>
  <si>
    <t>handreone6j@yale.edu</t>
  </si>
  <si>
    <t>69902 CEDEX 20</t>
  </si>
  <si>
    <t>Florri</t>
  </si>
  <si>
    <t>Kennifeck</t>
  </si>
  <si>
    <t>fkennifeck6k@imgur.com</t>
  </si>
  <si>
    <t>Room 1550</t>
  </si>
  <si>
    <t>91129 CEDEX</t>
  </si>
  <si>
    <t>Palaiseau</t>
  </si>
  <si>
    <t>Frasco</t>
  </si>
  <si>
    <t>Giacobazzi</t>
  </si>
  <si>
    <t>fgiacobazzi6l@fc2.com</t>
  </si>
  <si>
    <t>Room 164</t>
  </si>
  <si>
    <t>01154 CEDEX</t>
  </si>
  <si>
    <t>Lagnieu</t>
  </si>
  <si>
    <t>Kane</t>
  </si>
  <si>
    <t>Allitt</t>
  </si>
  <si>
    <t>kallitt6m@nasa.gov</t>
  </si>
  <si>
    <t>PO Box 54332</t>
  </si>
  <si>
    <t>42164 CEDEX</t>
  </si>
  <si>
    <t>Andr├®zieux-Bouth├®on</t>
  </si>
  <si>
    <t>Abagael</t>
  </si>
  <si>
    <t>Josskoviz</t>
  </si>
  <si>
    <t>ajosskoviz6n@360.cn</t>
  </si>
  <si>
    <t>Room 1908</t>
  </si>
  <si>
    <t>13253 CEDEX 06</t>
  </si>
  <si>
    <t>Pauletta</t>
  </si>
  <si>
    <t>pvaggs6o@domainmarket.com</t>
  </si>
  <si>
    <t>Room 991</t>
  </si>
  <si>
    <t>59734 CEDEX</t>
  </si>
  <si>
    <t>Saint-Amand-les-Eaux</t>
  </si>
  <si>
    <t>Kelby</t>
  </si>
  <si>
    <t>Meighan</t>
  </si>
  <si>
    <t>kmeighan6p@state.tx.us</t>
  </si>
  <si>
    <t>Apt 1820</t>
  </si>
  <si>
    <t>93691 CEDEX</t>
  </si>
  <si>
    <t>Pantin</t>
  </si>
  <si>
    <t>Osbert</t>
  </si>
  <si>
    <t>Scranney</t>
  </si>
  <si>
    <t>oscranney6q@cpanel.net</t>
  </si>
  <si>
    <t>PO Box 20163</t>
  </si>
  <si>
    <t>84504 CEDEX</t>
  </si>
  <si>
    <t>Boll├¿ne</t>
  </si>
  <si>
    <t>Joey</t>
  </si>
  <si>
    <t>Shipley</t>
  </si>
  <si>
    <t>jshipley6r@amazon.de</t>
  </si>
  <si>
    <t>PO Box 97231</t>
  </si>
  <si>
    <t>63409 CEDEX</t>
  </si>
  <si>
    <t>Chamali├¿res</t>
  </si>
  <si>
    <t>Joelynn</t>
  </si>
  <si>
    <t>Widdowfield</t>
  </si>
  <si>
    <t>jwiddowfield6s@scientificamerican.com</t>
  </si>
  <si>
    <t>45979 CEDEX 9</t>
  </si>
  <si>
    <t>Trumaine</t>
  </si>
  <si>
    <t>Rounding</t>
  </si>
  <si>
    <t>trounding6t@forbes.com</t>
  </si>
  <si>
    <t>Apt 899</t>
  </si>
  <si>
    <t>06293 CEDEX 3</t>
  </si>
  <si>
    <t>Clari</t>
  </si>
  <si>
    <t>Jorger</t>
  </si>
  <si>
    <t>cjorger6u@devhub.com</t>
  </si>
  <si>
    <t>Room 1090</t>
  </si>
  <si>
    <t>92019 CEDEX</t>
  </si>
  <si>
    <t>Nanterre</t>
  </si>
  <si>
    <t>Justin</t>
  </si>
  <si>
    <t>Nerney</t>
  </si>
  <si>
    <t>jnerney6v@meetup.com</t>
  </si>
  <si>
    <t>PO Box 81902</t>
  </si>
  <si>
    <t>92929 CEDEX</t>
  </si>
  <si>
    <t>Gina</t>
  </si>
  <si>
    <t>Haggerstone</t>
  </si>
  <si>
    <t>ghaggerstone6w@indiatimes.com</t>
  </si>
  <si>
    <t>Suite 47</t>
  </si>
  <si>
    <t>59961 CEDEX</t>
  </si>
  <si>
    <t>Croix</t>
  </si>
  <si>
    <t>Hanscome</t>
  </si>
  <si>
    <t>whanscome6x@abc.net.au</t>
  </si>
  <si>
    <t>Suite 71</t>
  </si>
  <si>
    <t>69303 CEDEX 07</t>
  </si>
  <si>
    <t>Alford</t>
  </si>
  <si>
    <t>Kaubisch</t>
  </si>
  <si>
    <t>akaubisch6y@people.com.cn</t>
  </si>
  <si>
    <t>93591 CEDEX</t>
  </si>
  <si>
    <t>Monika</t>
  </si>
  <si>
    <t>Ealam</t>
  </si>
  <si>
    <t>mealam6z@about.me</t>
  </si>
  <si>
    <t>Apt 572</t>
  </si>
  <si>
    <t>56004 CEDEX</t>
  </si>
  <si>
    <t>Luis</t>
  </si>
  <si>
    <t>Critten</t>
  </si>
  <si>
    <t>lcritten70@vkontakte.ru</t>
  </si>
  <si>
    <t>68020 CEDEX</t>
  </si>
  <si>
    <t>Colmar</t>
  </si>
  <si>
    <t>Lenka</t>
  </si>
  <si>
    <t>Becom</t>
  </si>
  <si>
    <t>lbecom71@usatoday.com</t>
  </si>
  <si>
    <t>Suite 97</t>
  </si>
  <si>
    <t>78061 CEDEX</t>
  </si>
  <si>
    <t>Rodolphe</t>
  </si>
  <si>
    <t>McCritichie</t>
  </si>
  <si>
    <t>rmccritichie72@devhub.com</t>
  </si>
  <si>
    <t>Suite 83</t>
  </si>
  <si>
    <t>93571 CEDEX</t>
  </si>
  <si>
    <t>La Plaine-Saint-Denis</t>
  </si>
  <si>
    <t>Stanwood</t>
  </si>
  <si>
    <t>Van Merwe</t>
  </si>
  <si>
    <t>svanmerwe73@utexas.edu</t>
  </si>
  <si>
    <t>80129</t>
  </si>
  <si>
    <t>Napoli</t>
  </si>
  <si>
    <t>Helen</t>
  </si>
  <si>
    <t>Tolumello</t>
  </si>
  <si>
    <t>htolumello74@ehow.com</t>
  </si>
  <si>
    <t>Suite 68</t>
  </si>
  <si>
    <t>22025 CEDEX 1</t>
  </si>
  <si>
    <t>Saint-Brieuc</t>
  </si>
  <si>
    <t>Garwin</t>
  </si>
  <si>
    <t>Jillett</t>
  </si>
  <si>
    <t>gjillett75@fc2.com</t>
  </si>
  <si>
    <t>PO Box 1054</t>
  </si>
  <si>
    <t>4839</t>
  </si>
  <si>
    <t>Breda</t>
  </si>
  <si>
    <t>Dominica</t>
  </si>
  <si>
    <t>Albro</t>
  </si>
  <si>
    <t>dalbro76@biglobe.ne.jp</t>
  </si>
  <si>
    <t>Suite 94</t>
  </si>
  <si>
    <t>60922 CEDEX 9</t>
  </si>
  <si>
    <t>Creil</t>
  </si>
  <si>
    <t>Calla</t>
  </si>
  <si>
    <t>Wilstead</t>
  </si>
  <si>
    <t>cwilstead77@nytimes.com</t>
  </si>
  <si>
    <t>Room 1251</t>
  </si>
  <si>
    <t>69265 CEDEX 09</t>
  </si>
  <si>
    <t>Carola</t>
  </si>
  <si>
    <t>Ruberti</t>
  </si>
  <si>
    <t>cruberti78@de.vu</t>
  </si>
  <si>
    <t>Room 1229</t>
  </si>
  <si>
    <t>24111 CEDEX</t>
  </si>
  <si>
    <t>Bergerac</t>
  </si>
  <si>
    <t>Corbin</t>
  </si>
  <si>
    <t>Eagling</t>
  </si>
  <si>
    <t>ceagling79@si.edu</t>
  </si>
  <si>
    <t>Suite 48</t>
  </si>
  <si>
    <t>76304 CEDEX</t>
  </si>
  <si>
    <t>Sotteville-l├¿s-Rouen</t>
  </si>
  <si>
    <t>Gabriello</t>
  </si>
  <si>
    <t>Hankins</t>
  </si>
  <si>
    <t>ghankins7a@yellowpages.com</t>
  </si>
  <si>
    <t>Mahalia</t>
  </si>
  <si>
    <t>Playfair</t>
  </si>
  <si>
    <t>mplayfair7b@cbsnews.com</t>
  </si>
  <si>
    <t>Suite 88</t>
  </si>
  <si>
    <t>37404 CEDEX</t>
  </si>
  <si>
    <t>Amboise</t>
  </si>
  <si>
    <t>Sigmund</t>
  </si>
  <si>
    <t>Duesbury</t>
  </si>
  <si>
    <t>sduesbury7c@odnoklassniki.ru</t>
  </si>
  <si>
    <t>Room 583</t>
  </si>
  <si>
    <t>28025</t>
  </si>
  <si>
    <t>Madrid</t>
  </si>
  <si>
    <t>Thaine</t>
  </si>
  <si>
    <t>Wisbey</t>
  </si>
  <si>
    <t>twisbey7d@shareasale.com</t>
  </si>
  <si>
    <t>Apt 965</t>
  </si>
  <si>
    <t>35022 CEDEX 2</t>
  </si>
  <si>
    <t>Nesta</t>
  </si>
  <si>
    <t>Devereu</t>
  </si>
  <si>
    <t>ndevereu7e@si.edu</t>
  </si>
  <si>
    <t>78105 CEDEX</t>
  </si>
  <si>
    <t>Saint-Germain-en-Laye</t>
  </si>
  <si>
    <t>Cooper</t>
  </si>
  <si>
    <t>Slimon</t>
  </si>
  <si>
    <t>cslimon7f@smugmug.com</t>
  </si>
  <si>
    <t>Apt 1531</t>
  </si>
  <si>
    <t>Berne</t>
  </si>
  <si>
    <t>Loreit</t>
  </si>
  <si>
    <t>bloreit7g@jugem.jp</t>
  </si>
  <si>
    <t>PO Box 85539</t>
  </si>
  <si>
    <t>28055</t>
  </si>
  <si>
    <t>Hadria</t>
  </si>
  <si>
    <t>Bengle</t>
  </si>
  <si>
    <t>hbengle7h@t.co</t>
  </si>
  <si>
    <t>Suite 22</t>
  </si>
  <si>
    <t>Janean</t>
  </si>
  <si>
    <t>Greedier</t>
  </si>
  <si>
    <t>jgreedier7i@reddit.com</t>
  </si>
  <si>
    <t>Tiler</t>
  </si>
  <si>
    <t>Pendred</t>
  </si>
  <si>
    <t>tpendred7j@usda.gov</t>
  </si>
  <si>
    <t>PO Box 94298</t>
  </si>
  <si>
    <t>94537 CEDEX</t>
  </si>
  <si>
    <t>Orly</t>
  </si>
  <si>
    <t>Germaine</t>
  </si>
  <si>
    <t>Meric</t>
  </si>
  <si>
    <t>gmeric7k@domainmarket.com</t>
  </si>
  <si>
    <t>PO Box 49017</t>
  </si>
  <si>
    <t>41355 CEDEX</t>
  </si>
  <si>
    <t>Vineuil</t>
  </si>
  <si>
    <t>Adrea</t>
  </si>
  <si>
    <t>Heindrick</t>
  </si>
  <si>
    <t>aheindrick7l@drupal.org</t>
  </si>
  <si>
    <t>Suite 26</t>
  </si>
  <si>
    <t>Lyn</t>
  </si>
  <si>
    <t>Veelers</t>
  </si>
  <si>
    <t>lveelers7m@php.net</t>
  </si>
  <si>
    <t>47015</t>
  </si>
  <si>
    <t>Valladolid</t>
  </si>
  <si>
    <t>Elianora</t>
  </si>
  <si>
    <t>Avraham</t>
  </si>
  <si>
    <t>eavraham7n@ca.gov</t>
  </si>
  <si>
    <t>Room 531</t>
  </si>
  <si>
    <t>20015</t>
  </si>
  <si>
    <t>Donostia-San Sebastian</t>
  </si>
  <si>
    <t>Sandye</t>
  </si>
  <si>
    <t>Collinette</t>
  </si>
  <si>
    <t>scollinette7o@istockphoto.com</t>
  </si>
  <si>
    <t>57954 CEDEX</t>
  </si>
  <si>
    <t>Montigny-l├¿s-Metz</t>
  </si>
  <si>
    <t>Hertha</t>
  </si>
  <si>
    <t>Gentzsch</t>
  </si>
  <si>
    <t>hgentzsch7p@nature.com</t>
  </si>
  <si>
    <t>Room 573</t>
  </si>
  <si>
    <t>06234 CEDEX</t>
  </si>
  <si>
    <t>Trescha</t>
  </si>
  <si>
    <t>Dudenie</t>
  </si>
  <si>
    <t>tdudenie7q@slate.com</t>
  </si>
  <si>
    <t>Room 395</t>
  </si>
  <si>
    <t>5629</t>
  </si>
  <si>
    <t>Eindhoven</t>
  </si>
  <si>
    <t>Kristoforo</t>
  </si>
  <si>
    <t>Raitie</t>
  </si>
  <si>
    <t>kraitie7r@canalblog.com</t>
  </si>
  <si>
    <t>1170</t>
  </si>
  <si>
    <t>Bruxelles</t>
  </si>
  <si>
    <t>Seana</t>
  </si>
  <si>
    <t>Carslaw</t>
  </si>
  <si>
    <t>scarslaw7s@stumbleupon.com</t>
  </si>
  <si>
    <t>Room 399</t>
  </si>
  <si>
    <t>83060 CEDEX</t>
  </si>
  <si>
    <t>Jackelyn</t>
  </si>
  <si>
    <t>Pargetter</t>
  </si>
  <si>
    <t>jpargetter7t@technorati.com</t>
  </si>
  <si>
    <t>PO Box 91992</t>
  </si>
  <si>
    <t>95334 CEDEX</t>
  </si>
  <si>
    <t>Domont</t>
  </si>
  <si>
    <t>Alleyn</t>
  </si>
  <si>
    <t>Gutierrez</t>
  </si>
  <si>
    <t>agutierrez7u@ow.ly</t>
  </si>
  <si>
    <t>Room 187</t>
  </si>
  <si>
    <t>21209 CEDEX</t>
  </si>
  <si>
    <t>Beaune</t>
  </si>
  <si>
    <t>Alli</t>
  </si>
  <si>
    <t>Trinder</t>
  </si>
  <si>
    <t>atrinder7v@cocolog-nifty.com</t>
  </si>
  <si>
    <t>Apt 440</t>
  </si>
  <si>
    <t>23009 CEDEX</t>
  </si>
  <si>
    <t>Gu├®ret</t>
  </si>
  <si>
    <t>Betti</t>
  </si>
  <si>
    <t>Lowdeane</t>
  </si>
  <si>
    <t>blowdeane7w@businessinsider.com</t>
  </si>
  <si>
    <t>Room 330</t>
  </si>
  <si>
    <t>54412 CEDEX</t>
  </si>
  <si>
    <t>Longwy</t>
  </si>
  <si>
    <t>Sonny</t>
  </si>
  <si>
    <t>Couldwell</t>
  </si>
  <si>
    <t>scouldwell7x@nyu.edu</t>
  </si>
  <si>
    <t>PO Box 49636</t>
  </si>
  <si>
    <t>89024 CEDEX</t>
  </si>
  <si>
    <t>Auxerre</t>
  </si>
  <si>
    <t>Obed</t>
  </si>
  <si>
    <t>Rawet</t>
  </si>
  <si>
    <t>orawet7y@sogou.com</t>
  </si>
  <si>
    <t>Apt 1241</t>
  </si>
  <si>
    <t>09123</t>
  </si>
  <si>
    <t>Chemnitz</t>
  </si>
  <si>
    <t>Aviva</t>
  </si>
  <si>
    <t>Twyford</t>
  </si>
  <si>
    <t>atwyford7z@cornell.edu</t>
  </si>
  <si>
    <t>Apt 294</t>
  </si>
  <si>
    <t>15899</t>
  </si>
  <si>
    <t>Geraldine</t>
  </si>
  <si>
    <t>Watsham</t>
  </si>
  <si>
    <t>gwatsham80@google.de</t>
  </si>
  <si>
    <t>Room 313</t>
  </si>
  <si>
    <t>21604 CEDEX</t>
  </si>
  <si>
    <t>Longvic</t>
  </si>
  <si>
    <t>Caro</t>
  </si>
  <si>
    <t>Spini</t>
  </si>
  <si>
    <t>cspini81@bandcamp.com</t>
  </si>
  <si>
    <t>Apt 3</t>
  </si>
  <si>
    <t>6824</t>
  </si>
  <si>
    <t>Dorene</t>
  </si>
  <si>
    <t>Dur</t>
  </si>
  <si>
    <t>ddur82@wsj.com</t>
  </si>
  <si>
    <t>CT15</t>
  </si>
  <si>
    <t>Jerrylee</t>
  </si>
  <si>
    <t>Torre</t>
  </si>
  <si>
    <t>jtorre83@wunderground.com</t>
  </si>
  <si>
    <t>PO Box 10424</t>
  </si>
  <si>
    <t>7909</t>
  </si>
  <si>
    <t>Hoogeveen</t>
  </si>
  <si>
    <t>Karlens</t>
  </si>
  <si>
    <t>Elwin</t>
  </si>
  <si>
    <t>kelwin84@e-recht24.de</t>
  </si>
  <si>
    <t>Room 987</t>
  </si>
  <si>
    <t>59444 CEDEX</t>
  </si>
  <si>
    <t>Wasquehal</t>
  </si>
  <si>
    <t>Shaina</t>
  </si>
  <si>
    <t>Wilcocks</t>
  </si>
  <si>
    <t>swilcocks85@123-reg.co.uk</t>
  </si>
  <si>
    <t>28239</t>
  </si>
  <si>
    <t>Bremen</t>
  </si>
  <si>
    <t>Beatrice</t>
  </si>
  <si>
    <t>Schuh</t>
  </si>
  <si>
    <t>bschuh86@who.int</t>
  </si>
  <si>
    <t>Apt 416</t>
  </si>
  <si>
    <t>9704</t>
  </si>
  <si>
    <t>Groningen</t>
  </si>
  <si>
    <t>Nevile</t>
  </si>
  <si>
    <t>Pitkethly</t>
  </si>
  <si>
    <t>npitkethly87@wiley.com</t>
  </si>
  <si>
    <t>Apt 531</t>
  </si>
  <si>
    <t>91124 CEDEX</t>
  </si>
  <si>
    <t>Dunstan</t>
  </si>
  <si>
    <t>Lea</t>
  </si>
  <si>
    <t>dlea88@businessinsider.com</t>
  </si>
  <si>
    <t>Apt 174</t>
  </si>
  <si>
    <t>75638 CEDEX 13</t>
  </si>
  <si>
    <t>Shantee</t>
  </si>
  <si>
    <t>Mellem</t>
  </si>
  <si>
    <t>smellem89@about.com</t>
  </si>
  <si>
    <t>44958 CEDEX 9</t>
  </si>
  <si>
    <t>Clifford</t>
  </si>
  <si>
    <t>Dimitriou</t>
  </si>
  <si>
    <t>cdimitriou8a@sakura.ne.jp</t>
  </si>
  <si>
    <t>Apt 1738</t>
  </si>
  <si>
    <t>47020 CEDEX 9</t>
  </si>
  <si>
    <t>Agen</t>
  </si>
  <si>
    <t>Dasi</t>
  </si>
  <si>
    <t>Riba</t>
  </si>
  <si>
    <t>driba8b@creativecommons.org</t>
  </si>
  <si>
    <t>PO Box 37127</t>
  </si>
  <si>
    <t>69939 CEDEX 20</t>
  </si>
  <si>
    <t>Budd</t>
  </si>
  <si>
    <t>Soldi</t>
  </si>
  <si>
    <t>bsoldi8c@hc360.com</t>
  </si>
  <si>
    <t>PO Box 65909</t>
  </si>
  <si>
    <t>2614</t>
  </si>
  <si>
    <t>Delft</t>
  </si>
  <si>
    <t>Chandal</t>
  </si>
  <si>
    <t>Stanyard</t>
  </si>
  <si>
    <t>cstanyard8d@globo.com</t>
  </si>
  <si>
    <t>Apt 555</t>
  </si>
  <si>
    <t>44200</t>
  </si>
  <si>
    <t>Novelia</t>
  </si>
  <si>
    <t>Bleything</t>
  </si>
  <si>
    <t>nbleything8e@usnews.com</t>
  </si>
  <si>
    <t>Apt 861</t>
  </si>
  <si>
    <t>Ingaberg</t>
  </si>
  <si>
    <t>Muncey</t>
  </si>
  <si>
    <t>imuncey8f@spiegel.de</t>
  </si>
  <si>
    <t>79114</t>
  </si>
  <si>
    <t>Freiburg im Breisgau</t>
  </si>
  <si>
    <t>Joseito</t>
  </si>
  <si>
    <t>Pegden</t>
  </si>
  <si>
    <t>jpegden8g@tripod.com</t>
  </si>
  <si>
    <t>Timothea</t>
  </si>
  <si>
    <t>Treversh</t>
  </si>
  <si>
    <t>ttreversh8h@ftc.gov</t>
  </si>
  <si>
    <t>Apt 1221</t>
  </si>
  <si>
    <t>60434 CEDEX</t>
  </si>
  <si>
    <t>Noailles</t>
  </si>
  <si>
    <t>Shane</t>
  </si>
  <si>
    <t>Nesey</t>
  </si>
  <si>
    <t>snesey8i@answers.com</t>
  </si>
  <si>
    <t>13232 CEDEX 01</t>
  </si>
  <si>
    <t>Freddy</t>
  </si>
  <si>
    <t>Rainger</t>
  </si>
  <si>
    <t>frainger8j@nature.com</t>
  </si>
  <si>
    <t>77453 CEDEX 2</t>
  </si>
  <si>
    <t>Marne-la-Vall├®e</t>
  </si>
  <si>
    <t>Tyne</t>
  </si>
  <si>
    <t>Stannislawski</t>
  </si>
  <si>
    <t>tstannislawski8k@europa.eu</t>
  </si>
  <si>
    <t>75280 CEDEX 06</t>
  </si>
  <si>
    <t>Paris 06</t>
  </si>
  <si>
    <t>Dill</t>
  </si>
  <si>
    <t>Holtham</t>
  </si>
  <si>
    <t>dholtham8l@yandex.ru</t>
  </si>
  <si>
    <t>Apt 390</t>
  </si>
  <si>
    <t>94675 CEDEX</t>
  </si>
  <si>
    <t>Charenton-le-Pont</t>
  </si>
  <si>
    <t>Gavrielle</t>
  </si>
  <si>
    <t>Jenkyn</t>
  </si>
  <si>
    <t>gjenkyn8m@mac.com</t>
  </si>
  <si>
    <t>69446 CEDEX 03</t>
  </si>
  <si>
    <t>Roana</t>
  </si>
  <si>
    <t>Bawdon</t>
  </si>
  <si>
    <t>rbawdon8n@ucoz.ru</t>
  </si>
  <si>
    <t>Apt 1799</t>
  </si>
  <si>
    <t>50951 CEDEX 9</t>
  </si>
  <si>
    <t>Saint-L├┤</t>
  </si>
  <si>
    <t>Aida</t>
  </si>
  <si>
    <t>Hullyer</t>
  </si>
  <si>
    <t>ahullyer8o@furl.net</t>
  </si>
  <si>
    <t>Apt 89</t>
  </si>
  <si>
    <t>39080</t>
  </si>
  <si>
    <t>Santander</t>
  </si>
  <si>
    <t>Corinna</t>
  </si>
  <si>
    <t>Clewley</t>
  </si>
  <si>
    <t>cclewley8p@wiley.com</t>
  </si>
  <si>
    <t>Apt 863</t>
  </si>
  <si>
    <t>Zea</t>
  </si>
  <si>
    <t>Poznanski</t>
  </si>
  <si>
    <t>zpoznanski8q@cpanel.net</t>
  </si>
  <si>
    <t>33070 CEDEX</t>
  </si>
  <si>
    <t>Ernie</t>
  </si>
  <si>
    <t>Seelbach</t>
  </si>
  <si>
    <t>eseelbach8r@stanford.edu</t>
  </si>
  <si>
    <t>Room 241</t>
  </si>
  <si>
    <t>57124</t>
  </si>
  <si>
    <t>Livorno</t>
  </si>
  <si>
    <t>Kristoffer</t>
  </si>
  <si>
    <t>Eivers</t>
  </si>
  <si>
    <t>keivers8s@fotki.com</t>
  </si>
  <si>
    <t>Denis</t>
  </si>
  <si>
    <t>ldenis8t@huffingtonpost.com</t>
  </si>
  <si>
    <t>Apt 1706</t>
  </si>
  <si>
    <t>71109 CEDEX</t>
  </si>
  <si>
    <t>Chalon-sur-Sa├┤ne</t>
  </si>
  <si>
    <t>Had</t>
  </si>
  <si>
    <t>Harding</t>
  </si>
  <si>
    <t>hharding8u@wordpress.com</t>
  </si>
  <si>
    <t>Apt 247</t>
  </si>
  <si>
    <t>75096 CEDEX 02</t>
  </si>
  <si>
    <t>Paris 02</t>
  </si>
  <si>
    <t>Michal</t>
  </si>
  <si>
    <t>Richin</t>
  </si>
  <si>
    <t>mrichin8v@ustream.tv</t>
  </si>
  <si>
    <t>PO Box 12510</t>
  </si>
  <si>
    <t>Nonna</t>
  </si>
  <si>
    <t>Borrell</t>
  </si>
  <si>
    <t>nborrell8w@marketwatch.com</t>
  </si>
  <si>
    <t>Room 519</t>
  </si>
  <si>
    <t>70004 CEDEX</t>
  </si>
  <si>
    <t>Vesoul</t>
  </si>
  <si>
    <t>Tucker</t>
  </si>
  <si>
    <t>Vautin</t>
  </si>
  <si>
    <t>tvautin8x@usatoday.com</t>
  </si>
  <si>
    <t>Room 1460</t>
  </si>
  <si>
    <t>49937 CEDEX 9</t>
  </si>
  <si>
    <t>Angers</t>
  </si>
  <si>
    <t>Donovan</t>
  </si>
  <si>
    <t>Putten</t>
  </si>
  <si>
    <t>dputten8y@de.vu</t>
  </si>
  <si>
    <t>Suite 36</t>
  </si>
  <si>
    <t>16015 CEDEX</t>
  </si>
  <si>
    <t>Craggy</t>
  </si>
  <si>
    <t>Fletcher</t>
  </si>
  <si>
    <t>cfletcher8z@e-recht24.de</t>
  </si>
  <si>
    <t>Apt 1980</t>
  </si>
  <si>
    <t>76124 CEDEX</t>
  </si>
  <si>
    <t>Le Grand-Quevilly</t>
  </si>
  <si>
    <t>Lucius</t>
  </si>
  <si>
    <t>Sizland</t>
  </si>
  <si>
    <t>lsizland90@vk.com</t>
  </si>
  <si>
    <t>PO Box 23849</t>
  </si>
  <si>
    <t>75318 CEDEX 09</t>
  </si>
  <si>
    <t>Paris 09</t>
  </si>
  <si>
    <t>Granville</t>
  </si>
  <si>
    <t>Iredale</t>
  </si>
  <si>
    <t>giredale91@rediff.com</t>
  </si>
  <si>
    <t>43010 CEDEX</t>
  </si>
  <si>
    <t>Le Puy-en-Velay</t>
  </si>
  <si>
    <t>Land</t>
  </si>
  <si>
    <t>Sheaf</t>
  </si>
  <si>
    <t>lsheaf92@redcross.org</t>
  </si>
  <si>
    <t>Apt 94</t>
  </si>
  <si>
    <t>Junie</t>
  </si>
  <si>
    <t>Crim</t>
  </si>
  <si>
    <t>jcrim93@examiner.com</t>
  </si>
  <si>
    <t>Room 71</t>
  </si>
  <si>
    <t>8019</t>
  </si>
  <si>
    <t>Neely</t>
  </si>
  <si>
    <t>Plaxton</t>
  </si>
  <si>
    <t>nplaxton94@bbc.co.uk</t>
  </si>
  <si>
    <t>Room 450</t>
  </si>
  <si>
    <t>91265 CEDEX</t>
  </si>
  <si>
    <t>Juvisy-sur-Orge</t>
  </si>
  <si>
    <t>Larissa</t>
  </si>
  <si>
    <t>McColgan</t>
  </si>
  <si>
    <t>lmccolgan95@4shared.com</t>
  </si>
  <si>
    <t>Room 594</t>
  </si>
  <si>
    <t>80141</t>
  </si>
  <si>
    <t>Troucher</t>
  </si>
  <si>
    <t>btroucher96@nasa.gov</t>
  </si>
  <si>
    <t>75032 CEDEX 01</t>
  </si>
  <si>
    <t>Paris 01</t>
  </si>
  <si>
    <t>Kayla</t>
  </si>
  <si>
    <t>O'Lenane</t>
  </si>
  <si>
    <t>kolenane97@cnet.com</t>
  </si>
  <si>
    <t>06116</t>
  </si>
  <si>
    <t>Marys</t>
  </si>
  <si>
    <t>Wickrath</t>
  </si>
  <si>
    <t>mwickrath98@dagondesign.com</t>
  </si>
  <si>
    <t>Apt 1442</t>
  </si>
  <si>
    <t>67200</t>
  </si>
  <si>
    <t>Leoine</t>
  </si>
  <si>
    <t>Torpie</t>
  </si>
  <si>
    <t>ltorpie99@dailymotion.com</t>
  </si>
  <si>
    <t>Apt 1867</t>
  </si>
  <si>
    <t>20147</t>
  </si>
  <si>
    <t>Milano</t>
  </si>
  <si>
    <t>Derrek</t>
  </si>
  <si>
    <t>Coronado</t>
  </si>
  <si>
    <t>dcoronado9a@last.fm</t>
  </si>
  <si>
    <t>Apt 1321</t>
  </si>
  <si>
    <t>94865 CEDEX</t>
  </si>
  <si>
    <t>Bonneuil-sur-Marne</t>
  </si>
  <si>
    <t>Jemmie</t>
  </si>
  <si>
    <t>Simoneau</t>
  </si>
  <si>
    <t>jsimoneau9b@gravatar.com</t>
  </si>
  <si>
    <t>Apt 761</t>
  </si>
  <si>
    <t>33394 CEDEX</t>
  </si>
  <si>
    <t>Blaye</t>
  </si>
  <si>
    <t>Broderick</t>
  </si>
  <si>
    <t>Sorby</t>
  </si>
  <si>
    <t>bsorby9c@bravesites.com</t>
  </si>
  <si>
    <t>Dix</t>
  </si>
  <si>
    <t>Towsie</t>
  </si>
  <si>
    <t>dtowsie9d@go.com</t>
  </si>
  <si>
    <t>Room 1366</t>
  </si>
  <si>
    <t>76204 CEDEX</t>
  </si>
  <si>
    <t>Dieppe</t>
  </si>
  <si>
    <t>Eulalie</t>
  </si>
  <si>
    <t>Stoller</t>
  </si>
  <si>
    <t>estoller9e@google.co.uk</t>
  </si>
  <si>
    <t>Allison</t>
  </si>
  <si>
    <t>Muscott</t>
  </si>
  <si>
    <t>amuscott9f@google.co.uk</t>
  </si>
  <si>
    <t>PO Box 2182</t>
  </si>
  <si>
    <t>12103</t>
  </si>
  <si>
    <t>Gib</t>
  </si>
  <si>
    <t>McCandless</t>
  </si>
  <si>
    <t>gmccandless9g@prnewswire.com</t>
  </si>
  <si>
    <t>PO Box 96916</t>
  </si>
  <si>
    <t>Lev</t>
  </si>
  <si>
    <t>Kisar</t>
  </si>
  <si>
    <t>lkisar9h@shop-pro.jp</t>
  </si>
  <si>
    <t>37016 CEDEX 1</t>
  </si>
  <si>
    <t>Honey</t>
  </si>
  <si>
    <t>Borthwick</t>
  </si>
  <si>
    <t>hborthwick9i@webs.com</t>
  </si>
  <si>
    <t>Apt 986</t>
  </si>
  <si>
    <t>67165 CEDEX</t>
  </si>
  <si>
    <t>Wissembourg</t>
  </si>
  <si>
    <t>Garik</t>
  </si>
  <si>
    <t>Abramin</t>
  </si>
  <si>
    <t>gabramin9j@tinypic.com</t>
  </si>
  <si>
    <t>Suite 46</t>
  </si>
  <si>
    <t>8604</t>
  </si>
  <si>
    <t>Sneek</t>
  </si>
  <si>
    <t>Haskel</t>
  </si>
  <si>
    <t>Halfhyde</t>
  </si>
  <si>
    <t>hhalfhyde9k@joomla.org</t>
  </si>
  <si>
    <t>62004 CEDEX</t>
  </si>
  <si>
    <t>Arras</t>
  </si>
  <si>
    <t>Yule</t>
  </si>
  <si>
    <t>Reynard</t>
  </si>
  <si>
    <t>yreynard9l@techcrunch.com</t>
  </si>
  <si>
    <t>66945 CEDEX</t>
  </si>
  <si>
    <t>Perpignan</t>
  </si>
  <si>
    <t>Georgianne</t>
  </si>
  <si>
    <t>Oakton</t>
  </si>
  <si>
    <t>goakton9m@wordpress.com</t>
  </si>
  <si>
    <t>Room 498</t>
  </si>
  <si>
    <t>31069 CEDEX 7</t>
  </si>
  <si>
    <t>Nev</t>
  </si>
  <si>
    <t>Upstell</t>
  </si>
  <si>
    <t>nupstell9n@seattletimes.com</t>
  </si>
  <si>
    <t>Room 1215</t>
  </si>
  <si>
    <t>91309 CEDEX</t>
  </si>
  <si>
    <t>Massy</t>
  </si>
  <si>
    <t>Clyde</t>
  </si>
  <si>
    <t>Peaurt</t>
  </si>
  <si>
    <t>cpeaurt9o@multiply.com</t>
  </si>
  <si>
    <t>Apt 1748</t>
  </si>
  <si>
    <t>25057 CEDEX</t>
  </si>
  <si>
    <t>Wenona</t>
  </si>
  <si>
    <t>Ajsik</t>
  </si>
  <si>
    <t>wajsik9p@wufoo.com</t>
  </si>
  <si>
    <t>44356 CEDEX</t>
  </si>
  <si>
    <t>Gu├®rande</t>
  </si>
  <si>
    <t>Milo</t>
  </si>
  <si>
    <t>Grcic</t>
  </si>
  <si>
    <t>mgrcic9q@engadget.com</t>
  </si>
  <si>
    <t>58004 CEDEX</t>
  </si>
  <si>
    <t>Rob</t>
  </si>
  <si>
    <t>Tonna</t>
  </si>
  <si>
    <t>rtonna9r@biblegateway.com</t>
  </si>
  <si>
    <t>Room 586</t>
  </si>
  <si>
    <t>61015 CEDEX</t>
  </si>
  <si>
    <t>Alen├ºon</t>
  </si>
  <si>
    <t>Reyna</t>
  </si>
  <si>
    <t>Nilges</t>
  </si>
  <si>
    <t>rnilges9s@qq.com</t>
  </si>
  <si>
    <t>Room 1664</t>
  </si>
  <si>
    <t>6005</t>
  </si>
  <si>
    <t>Luzern</t>
  </si>
  <si>
    <t>Ragnar</t>
  </si>
  <si>
    <t>Northedge</t>
  </si>
  <si>
    <t>rnorthedge9t@nifty.com</t>
  </si>
  <si>
    <t>Apt 513</t>
  </si>
  <si>
    <t>9674</t>
  </si>
  <si>
    <t>Winschoten</t>
  </si>
  <si>
    <t>Kristel</t>
  </si>
  <si>
    <t>Bisley</t>
  </si>
  <si>
    <t>kbisley9u@boston.com</t>
  </si>
  <si>
    <t>Room 1338</t>
  </si>
  <si>
    <t>04070</t>
  </si>
  <si>
    <t>Almeria</t>
  </si>
  <si>
    <t>Nicholle</t>
  </si>
  <si>
    <t>Jarley</t>
  </si>
  <si>
    <t>njarley9v@census.gov</t>
  </si>
  <si>
    <t>Room 758</t>
  </si>
  <si>
    <t>92907 CEDEX</t>
  </si>
  <si>
    <t>Reinhold</t>
  </si>
  <si>
    <t>Fries</t>
  </si>
  <si>
    <t>rfries9w@sphinn.com</t>
  </si>
  <si>
    <t>PO Box 60240</t>
  </si>
  <si>
    <t>31044 CEDEX 9</t>
  </si>
  <si>
    <t>Kalkofen</t>
  </si>
  <si>
    <t>gkalkofen9x@mayoclinic.com</t>
  </si>
  <si>
    <t>Room 1139</t>
  </si>
  <si>
    <t>56977 CEDEX 9</t>
  </si>
  <si>
    <t>Stacee</t>
  </si>
  <si>
    <t>McRoberts</t>
  </si>
  <si>
    <t>smcroberts9y@last.fm</t>
  </si>
  <si>
    <t>PO Box 38044</t>
  </si>
  <si>
    <t>74304 CEDEX</t>
  </si>
  <si>
    <t>Osmund</t>
  </si>
  <si>
    <t>Gooden</t>
  </si>
  <si>
    <t>ogooden9z@reuters.com</t>
  </si>
  <si>
    <t>Room 91</t>
  </si>
  <si>
    <t>66921 CEDEX</t>
  </si>
  <si>
    <t>Aldus</t>
  </si>
  <si>
    <t>Keddy</t>
  </si>
  <si>
    <t>akeddya0@uiuc.edu</t>
  </si>
  <si>
    <t>36156</t>
  </si>
  <si>
    <t>Pontevedra</t>
  </si>
  <si>
    <t>Ana</t>
  </si>
  <si>
    <t>Matonin</t>
  </si>
  <si>
    <t>amatonina1@nbcnews.com</t>
  </si>
  <si>
    <t>Suite 24</t>
  </si>
  <si>
    <t>75817 CEDEX 17</t>
  </si>
  <si>
    <t>Paris 17</t>
  </si>
  <si>
    <t>Rufe</t>
  </si>
  <si>
    <t>Petras</t>
  </si>
  <si>
    <t>rpetrasa2@canalblog.com</t>
  </si>
  <si>
    <t>Apt 1581</t>
  </si>
  <si>
    <t>LE15</t>
  </si>
  <si>
    <t>Seaton</t>
  </si>
  <si>
    <t>Perry</t>
  </si>
  <si>
    <t>Kniveton</t>
  </si>
  <si>
    <t>pknivetona3@buzzfeed.com</t>
  </si>
  <si>
    <t>PO Box 55149</t>
  </si>
  <si>
    <t>25215 CEDEX</t>
  </si>
  <si>
    <t>Montb├®liard</t>
  </si>
  <si>
    <t>Vinson</t>
  </si>
  <si>
    <t>Jaqueminet</t>
  </si>
  <si>
    <t>vjaquemineta4@elpais.com</t>
  </si>
  <si>
    <t>Apt 1175</t>
  </si>
  <si>
    <t>9730</t>
  </si>
  <si>
    <t>Jessalyn</t>
  </si>
  <si>
    <t>McCrae</t>
  </si>
  <si>
    <t>jmccraea5@merriam-webster.com</t>
  </si>
  <si>
    <t>Room 1637</t>
  </si>
  <si>
    <t>79042 CEDEX 9</t>
  </si>
  <si>
    <t>Kerianne</t>
  </si>
  <si>
    <t>Keeltagh</t>
  </si>
  <si>
    <t>kkeeltagha6@china.com.cn</t>
  </si>
  <si>
    <t>PO Box 77962</t>
  </si>
  <si>
    <t>89204 CEDEX</t>
  </si>
  <si>
    <t>Avallon</t>
  </si>
  <si>
    <t>Riki</t>
  </si>
  <si>
    <t>Cholton</t>
  </si>
  <si>
    <t>rcholtona7@uiuc.edu</t>
  </si>
  <si>
    <t>Room 786</t>
  </si>
  <si>
    <t>92715 CEDEX</t>
  </si>
  <si>
    <t>Colombes</t>
  </si>
  <si>
    <t>Gradey</t>
  </si>
  <si>
    <t>Thursfield</t>
  </si>
  <si>
    <t>gthursfielda8@1und1.de</t>
  </si>
  <si>
    <t>6404</t>
  </si>
  <si>
    <t>Heerlen</t>
  </si>
  <si>
    <t>Dyann</t>
  </si>
  <si>
    <t>Staples</t>
  </si>
  <si>
    <t>dstaplesa9@go.com</t>
  </si>
  <si>
    <t>Suite 4</t>
  </si>
  <si>
    <t>76199</t>
  </si>
  <si>
    <t>Karlsruhe</t>
  </si>
  <si>
    <t>Lynnea</t>
  </si>
  <si>
    <t>Athridge</t>
  </si>
  <si>
    <t>lathridgeaa@about.com</t>
  </si>
  <si>
    <t>28404 CEDEX</t>
  </si>
  <si>
    <t>Nogent-le-Rotrou</t>
  </si>
  <si>
    <t>Warren</t>
  </si>
  <si>
    <t>Vedekhin</t>
  </si>
  <si>
    <t>wvedekhinab@youtu.be</t>
  </si>
  <si>
    <t>Apt 181</t>
  </si>
  <si>
    <t>Tume</t>
  </si>
  <si>
    <t>atumeac@archive.org</t>
  </si>
  <si>
    <t>20311 CEDEX 1</t>
  </si>
  <si>
    <t>Ajaccio</t>
  </si>
  <si>
    <t>Harrison</t>
  </si>
  <si>
    <t>Callander</t>
  </si>
  <si>
    <t>hcallanderad@earthlink.net</t>
  </si>
  <si>
    <t>Apt 1329</t>
  </si>
  <si>
    <t>35129</t>
  </si>
  <si>
    <t>Padova</t>
  </si>
  <si>
    <t>Daphna</t>
  </si>
  <si>
    <t>O'Moylane</t>
  </si>
  <si>
    <t>domoylaneae@domainmarket.com</t>
  </si>
  <si>
    <t>Dee</t>
  </si>
  <si>
    <t>gdeeaf@nba.com</t>
  </si>
  <si>
    <t>18934 CEDEX 9</t>
  </si>
  <si>
    <t>Bourges</t>
  </si>
  <si>
    <t>Early</t>
  </si>
  <si>
    <t>Keeling</t>
  </si>
  <si>
    <t>ekeelingag@epa.gov</t>
  </si>
  <si>
    <t>Room 1580</t>
  </si>
  <si>
    <t>92660 CEDEX</t>
  </si>
  <si>
    <t>Boulogne-Billancourt</t>
  </si>
  <si>
    <t>Tremeer</t>
  </si>
  <si>
    <t>ctremeerah@twitpic.com</t>
  </si>
  <si>
    <t>Suite 76</t>
  </si>
  <si>
    <t>49033 CEDEX 01</t>
  </si>
  <si>
    <t>Nicko</t>
  </si>
  <si>
    <t>Causer</t>
  </si>
  <si>
    <t>ncauserai@bing.com</t>
  </si>
  <si>
    <t>CV35</t>
  </si>
  <si>
    <t>Walton</t>
  </si>
  <si>
    <t>Karmen</t>
  </si>
  <si>
    <t>Leghorn</t>
  </si>
  <si>
    <t>kleghornaj@skype.com</t>
  </si>
  <si>
    <t>Suite 33</t>
  </si>
  <si>
    <t>41015</t>
  </si>
  <si>
    <t>Sevilla</t>
  </si>
  <si>
    <t>Nissa</t>
  </si>
  <si>
    <t>Ferry</t>
  </si>
  <si>
    <t>nferryak@hubpages.com</t>
  </si>
  <si>
    <t>Suite 13</t>
  </si>
  <si>
    <t>31101 CEDEX 9</t>
  </si>
  <si>
    <t>Tessie</t>
  </si>
  <si>
    <t>Hassin</t>
  </si>
  <si>
    <t>thassinal@163.com</t>
  </si>
  <si>
    <t>Suite 42</t>
  </si>
  <si>
    <t>93909 CEDEX 9</t>
  </si>
  <si>
    <t>Bobigny</t>
  </si>
  <si>
    <t>Harley</t>
  </si>
  <si>
    <t>Tromans</t>
  </si>
  <si>
    <t>htromansam@usgs.gov</t>
  </si>
  <si>
    <t>PO Box 99589</t>
  </si>
  <si>
    <t>73295 CEDEX</t>
  </si>
  <si>
    <t>La Motte-Servolex</t>
  </si>
  <si>
    <t>Travis</t>
  </si>
  <si>
    <t>Wistance</t>
  </si>
  <si>
    <t>twistancean@ameblo.jp</t>
  </si>
  <si>
    <t>Apt 333</t>
  </si>
  <si>
    <t>CH48</t>
  </si>
  <si>
    <t>Wirral</t>
  </si>
  <si>
    <t>Lanny</t>
  </si>
  <si>
    <t>McCullough</t>
  </si>
  <si>
    <t>lmcculloughao@nasa.gov</t>
  </si>
  <si>
    <t>Room 823</t>
  </si>
  <si>
    <t>54021 CEDEX</t>
  </si>
  <si>
    <t>Fawne</t>
  </si>
  <si>
    <t>Curle</t>
  </si>
  <si>
    <t>fcurleap@army.mil</t>
  </si>
  <si>
    <t>13347</t>
  </si>
  <si>
    <t>Dyane</t>
  </si>
  <si>
    <t>Arnason</t>
  </si>
  <si>
    <t>darnasonaq@taobao.com</t>
  </si>
  <si>
    <t>PO Box 25963</t>
  </si>
  <si>
    <t>William</t>
  </si>
  <si>
    <t>Stollard</t>
  </si>
  <si>
    <t>wstollardar@ucoz.ru</t>
  </si>
  <si>
    <t>Apt 905</t>
  </si>
  <si>
    <t>Gennifer</t>
  </si>
  <si>
    <t>Jasiak</t>
  </si>
  <si>
    <t>gjasiakas@cmu.edu</t>
  </si>
  <si>
    <t>PO Box 36340</t>
  </si>
  <si>
    <t>80031 CEDEX 1</t>
  </si>
  <si>
    <t>Lurette</t>
  </si>
  <si>
    <t>Carradice</t>
  </si>
  <si>
    <t>lcarradiceat@amazon.co.jp</t>
  </si>
  <si>
    <t>Room 717</t>
  </si>
  <si>
    <t>24758 CEDEX</t>
  </si>
  <si>
    <t>Tr├®lissac</t>
  </si>
  <si>
    <t>Filippo</t>
  </si>
  <si>
    <t>Lorraine</t>
  </si>
  <si>
    <t>florraineau@wix.com</t>
  </si>
  <si>
    <t>30132</t>
  </si>
  <si>
    <t>Venezia</t>
  </si>
  <si>
    <t>Sisely</t>
  </si>
  <si>
    <t>Brownbill</t>
  </si>
  <si>
    <t>sbrownbillav@paypal.com</t>
  </si>
  <si>
    <t>Suite 17</t>
  </si>
  <si>
    <t>44094 CEDEX 1</t>
  </si>
  <si>
    <t>Dare</t>
  </si>
  <si>
    <t>Marginson</t>
  </si>
  <si>
    <t>dmarginsonaw@about.me</t>
  </si>
  <si>
    <t>Apt 413</t>
  </si>
  <si>
    <t>Romonda</t>
  </si>
  <si>
    <t>Kindred</t>
  </si>
  <si>
    <t>rkindredax@nature.com</t>
  </si>
  <si>
    <t>PO Box 97359</t>
  </si>
  <si>
    <t>03104 CEDEX</t>
  </si>
  <si>
    <t>Montlu├ºon</t>
  </si>
  <si>
    <t>Joela</t>
  </si>
  <si>
    <t>Matuszynski</t>
  </si>
  <si>
    <t>jmatuszynskiay@go.com</t>
  </si>
  <si>
    <t>PO Box 97154</t>
  </si>
  <si>
    <t>91815 CEDEX</t>
  </si>
  <si>
    <t>Corbeil-Essonnes</t>
  </si>
  <si>
    <t>Gael</t>
  </si>
  <si>
    <t>Eloy</t>
  </si>
  <si>
    <t>geloyaz@imdb.com</t>
  </si>
  <si>
    <t>Room 1242</t>
  </si>
  <si>
    <t>75220 CEDEX 16</t>
  </si>
  <si>
    <t>Paris 16</t>
  </si>
  <si>
    <t>Cortie</t>
  </si>
  <si>
    <t>Oatley</t>
  </si>
  <si>
    <t>coatleyb0@constantcontact.com</t>
  </si>
  <si>
    <t>26003 CEDEX</t>
  </si>
  <si>
    <t>Valence</t>
  </si>
  <si>
    <t>Sarge</t>
  </si>
  <si>
    <t>Gudahy</t>
  </si>
  <si>
    <t>sgudahyb1@sogou.com</t>
  </si>
  <si>
    <t>10004 CEDEX</t>
  </si>
  <si>
    <t>Troyes</t>
  </si>
  <si>
    <t>Delue</t>
  </si>
  <si>
    <t>gdelueb2@shareasale.com</t>
  </si>
  <si>
    <t>Suite 23</t>
  </si>
  <si>
    <t>5234</t>
  </si>
  <si>
    <t>'s-Hertogenbosch</t>
  </si>
  <si>
    <t>Bryant</t>
  </si>
  <si>
    <t>Estoile</t>
  </si>
  <si>
    <t>bestoileb3@mozilla.com</t>
  </si>
  <si>
    <t>Apt 1031</t>
  </si>
  <si>
    <t>Bridie</t>
  </si>
  <si>
    <t>Belsham</t>
  </si>
  <si>
    <t>bbelshamb4@chron.com</t>
  </si>
  <si>
    <t>3709</t>
  </si>
  <si>
    <t>Zeist</t>
  </si>
  <si>
    <t>Grantley</t>
  </si>
  <si>
    <t>Ruggen</t>
  </si>
  <si>
    <t>gruggenb5@howstuffworks.com</t>
  </si>
  <si>
    <t>Room 353</t>
  </si>
  <si>
    <t>94809 CEDEX</t>
  </si>
  <si>
    <t>Villejuif</t>
  </si>
  <si>
    <t>Conny</t>
  </si>
  <si>
    <t>Dibble</t>
  </si>
  <si>
    <t>cdibbleb6@stumbleupon.com</t>
  </si>
  <si>
    <t>PO Box 82043</t>
  </si>
  <si>
    <t>75949 CEDEX 19</t>
  </si>
  <si>
    <t>Danni</t>
  </si>
  <si>
    <t>Espinos</t>
  </si>
  <si>
    <t>despinosb7@mapquest.com</t>
  </si>
  <si>
    <t>45063 CEDEX 2</t>
  </si>
  <si>
    <t>Meta</t>
  </si>
  <si>
    <t>Rogger</t>
  </si>
  <si>
    <t>mroggerb8@dailymotion.com</t>
  </si>
  <si>
    <t>34064 CEDEX 2</t>
  </si>
  <si>
    <t>Montpellier</t>
  </si>
  <si>
    <t>Anastassia</t>
  </si>
  <si>
    <t>Dreinan</t>
  </si>
  <si>
    <t>adreinanb9@zdnet.com</t>
  </si>
  <si>
    <t>38327 CEDEX</t>
  </si>
  <si>
    <t>Eybens</t>
  </si>
  <si>
    <t>Allen</t>
  </si>
  <si>
    <t>Coldham</t>
  </si>
  <si>
    <t>acoldhamba@rakuten.co.jp</t>
  </si>
  <si>
    <t>Room 1639</t>
  </si>
  <si>
    <t>61891 CEDEX 9</t>
  </si>
  <si>
    <t>Argentan</t>
  </si>
  <si>
    <t>Kariotta</t>
  </si>
  <si>
    <t>Scare</t>
  </si>
  <si>
    <t>kscarebb@illinois.edu</t>
  </si>
  <si>
    <t>Room 1108</t>
  </si>
  <si>
    <t>3560</t>
  </si>
  <si>
    <t>Utrecht (stad)</t>
  </si>
  <si>
    <t>Bernetta</t>
  </si>
  <si>
    <t>Botham</t>
  </si>
  <si>
    <t>bbothambc@google.es</t>
  </si>
  <si>
    <t>Room 1403</t>
  </si>
  <si>
    <t>76059 CEDEX</t>
  </si>
  <si>
    <t>Le Havre</t>
  </si>
  <si>
    <t>Hughie</t>
  </si>
  <si>
    <t>Hargroves</t>
  </si>
  <si>
    <t>hhargrovesbd@hexun.com</t>
  </si>
  <si>
    <t>PO Box 92020</t>
  </si>
  <si>
    <t>25035 CEDEX</t>
  </si>
  <si>
    <t>Averill</t>
  </si>
  <si>
    <t>Cains</t>
  </si>
  <si>
    <t>acainsbe@biblegateway.com</t>
  </si>
  <si>
    <t>Suite 89</t>
  </si>
  <si>
    <t>Taffy</t>
  </si>
  <si>
    <t>Tumilson</t>
  </si>
  <si>
    <t>ttumilsonbf@google.com.au</t>
  </si>
  <si>
    <t>Room 89</t>
  </si>
  <si>
    <t>92762 CEDEX</t>
  </si>
  <si>
    <t>Antony</t>
  </si>
  <si>
    <t>Ellen</t>
  </si>
  <si>
    <t>Coolahan</t>
  </si>
  <si>
    <t>ecoolahanbg@weather.com</t>
  </si>
  <si>
    <t>59071</t>
  </si>
  <si>
    <t>Hamm</t>
  </si>
  <si>
    <t>Janek</t>
  </si>
  <si>
    <t>Klagge</t>
  </si>
  <si>
    <t>jklaggebh@barnesandnoble.com</t>
  </si>
  <si>
    <t>Room 1865</t>
  </si>
  <si>
    <t>13219 CEDEX 02</t>
  </si>
  <si>
    <t>Romy</t>
  </si>
  <si>
    <t>Glave</t>
  </si>
  <si>
    <t>rglavebi@accuweather.com</t>
  </si>
  <si>
    <t>PO Box 80654</t>
  </si>
  <si>
    <t>13425 CEDEX 12</t>
  </si>
  <si>
    <t>Truman</t>
  </si>
  <si>
    <t>Tather</t>
  </si>
  <si>
    <t>ttatherbj@oaic.gov.au</t>
  </si>
  <si>
    <t>Suite 8</t>
  </si>
  <si>
    <t>Gloria</t>
  </si>
  <si>
    <t>Jobe</t>
  </si>
  <si>
    <t>gjobebk@zimbio.com</t>
  </si>
  <si>
    <t>PO Box 96672</t>
  </si>
  <si>
    <t>54704 CEDEX</t>
  </si>
  <si>
    <t>Pont-├á-Mousson</t>
  </si>
  <si>
    <t>Decca</t>
  </si>
  <si>
    <t>Hackey</t>
  </si>
  <si>
    <t>dhackeybl@smugmug.com</t>
  </si>
  <si>
    <t>PO Box 99911</t>
  </si>
  <si>
    <t>P├®ruwelz</t>
  </si>
  <si>
    <t>Mikel</t>
  </si>
  <si>
    <t>Westrip</t>
  </si>
  <si>
    <t>mwestripbm@etsy.com</t>
  </si>
  <si>
    <t>Apt 349</t>
  </si>
  <si>
    <t>Anatollo</t>
  </si>
  <si>
    <t>Biggadike</t>
  </si>
  <si>
    <t>abiggadikebn@yale.edu</t>
  </si>
  <si>
    <t>41015 CEDEX</t>
  </si>
  <si>
    <t>Tonepohl</t>
  </si>
  <si>
    <t>btonepohlbo@4shared.com</t>
  </si>
  <si>
    <t>PO Box 49850</t>
  </si>
  <si>
    <t>Sosanna</t>
  </si>
  <si>
    <t>Jorez</t>
  </si>
  <si>
    <t>sjorezbp@yandex.ru</t>
  </si>
  <si>
    <t>Suite 84</t>
  </si>
  <si>
    <t>13343 CEDEX 15</t>
  </si>
  <si>
    <t>Kristy</t>
  </si>
  <si>
    <t>Harriott</t>
  </si>
  <si>
    <t>kharriottbq@youku.com</t>
  </si>
  <si>
    <t>Suite 100</t>
  </si>
  <si>
    <t>13792 CEDEX 3</t>
  </si>
  <si>
    <t>Kial</t>
  </si>
  <si>
    <t>Lanphere</t>
  </si>
  <si>
    <t>klanpherebr@usgs.gov</t>
  </si>
  <si>
    <t>24004 CEDEX</t>
  </si>
  <si>
    <t>P├®rigueux</t>
  </si>
  <si>
    <t>Danella</t>
  </si>
  <si>
    <t>Whelpdale</t>
  </si>
  <si>
    <t>dwhelpdalebs@jugem.jp</t>
  </si>
  <si>
    <t>PO Box 76450</t>
  </si>
  <si>
    <t>01462</t>
  </si>
  <si>
    <t>Dresden</t>
  </si>
  <si>
    <t>Lucias</t>
  </si>
  <si>
    <t>Mullinder</t>
  </si>
  <si>
    <t>lmullinderbt@oaic.gov.au</t>
  </si>
  <si>
    <t>57032 CEDEX 01</t>
  </si>
  <si>
    <t>Dorita</t>
  </si>
  <si>
    <t>Mortel</t>
  </si>
  <si>
    <t>dmortelbu@reuters.com</t>
  </si>
  <si>
    <t>Room 598</t>
  </si>
  <si>
    <t>34545 CEDEX</t>
  </si>
  <si>
    <t>B├®ziers</t>
  </si>
  <si>
    <t>Lenee</t>
  </si>
  <si>
    <t>Rattenberie</t>
  </si>
  <si>
    <t>lrattenberiebv@bloomberg.com</t>
  </si>
  <si>
    <t>Room 198</t>
  </si>
  <si>
    <t>62010 CEDEX</t>
  </si>
  <si>
    <t>Nehemiah</t>
  </si>
  <si>
    <t>Lerway</t>
  </si>
  <si>
    <t>nlerwaybw@phpbb.com</t>
  </si>
  <si>
    <t>Suite 16</t>
  </si>
  <si>
    <t>33801 CEDEX</t>
  </si>
  <si>
    <t>Vivyanne</t>
  </si>
  <si>
    <t>Durie</t>
  </si>
  <si>
    <t>vduriebx@ustream.tv</t>
  </si>
  <si>
    <t>Apt 1948</t>
  </si>
  <si>
    <t>31005</t>
  </si>
  <si>
    <t>Pamplona/Iru├▒a</t>
  </si>
  <si>
    <t>Leoline</t>
  </si>
  <si>
    <t>Diament</t>
  </si>
  <si>
    <t>ldiamentby@irs.gov</t>
  </si>
  <si>
    <t>PO Box 2339</t>
  </si>
  <si>
    <t>Korie</t>
  </si>
  <si>
    <t>Martello</t>
  </si>
  <si>
    <t>kmartellobz@hexun.com</t>
  </si>
  <si>
    <t>Room 889</t>
  </si>
  <si>
    <t>76600</t>
  </si>
  <si>
    <t>Ed</t>
  </si>
  <si>
    <t>Afield</t>
  </si>
  <si>
    <t>eafieldc0@upenn.edu</t>
  </si>
  <si>
    <t>PO Box 56839</t>
  </si>
  <si>
    <t>24010</t>
  </si>
  <si>
    <t>Leon</t>
  </si>
  <si>
    <t>Tracy</t>
  </si>
  <si>
    <t>Gagie</t>
  </si>
  <si>
    <t>tgagiec1@tamu.edu</t>
  </si>
  <si>
    <t>Room 1776</t>
  </si>
  <si>
    <t>91948 CEDEX</t>
  </si>
  <si>
    <t>Courtaboeuf</t>
  </si>
  <si>
    <t>Nefen</t>
  </si>
  <si>
    <t>Magson</t>
  </si>
  <si>
    <t>nmagsonc2@cbc.ca</t>
  </si>
  <si>
    <t>PO Box 96157</t>
  </si>
  <si>
    <t>Daryn</t>
  </si>
  <si>
    <t>Eymor</t>
  </si>
  <si>
    <t>deymorc3@uiuc.edu</t>
  </si>
  <si>
    <t>Room 431</t>
  </si>
  <si>
    <t>86042 CEDEX 9</t>
  </si>
  <si>
    <t>Poitiers</t>
  </si>
  <si>
    <t>Angelle</t>
  </si>
  <si>
    <t>Sopper</t>
  </si>
  <si>
    <t>asopperc4@zdnet.com</t>
  </si>
  <si>
    <t>25198</t>
  </si>
  <si>
    <t>Lleida</t>
  </si>
  <si>
    <t>Devonna</t>
  </si>
  <si>
    <t>Yurtsev</t>
  </si>
  <si>
    <t>dyurtsevc5@ed.gov</t>
  </si>
  <si>
    <t>PO Box 58576</t>
  </si>
  <si>
    <t>Berry</t>
  </si>
  <si>
    <t>Southernwood</t>
  </si>
  <si>
    <t>bsouthernwoodc6@alibaba.com</t>
  </si>
  <si>
    <t>Gerda</t>
  </si>
  <si>
    <t>Lickess</t>
  </si>
  <si>
    <t>glickessc7@google.pl</t>
  </si>
  <si>
    <t>Room 938</t>
  </si>
  <si>
    <t>Basilius</t>
  </si>
  <si>
    <t>Pirdue</t>
  </si>
  <si>
    <t>bpirduec8@bloglovin.com</t>
  </si>
  <si>
    <t>13907 CEDEX 20</t>
  </si>
  <si>
    <t>Val</t>
  </si>
  <si>
    <t>Balnave</t>
  </si>
  <si>
    <t>vbalnavec9@google.cn</t>
  </si>
  <si>
    <t>PO Box 40041</t>
  </si>
  <si>
    <t>13155 CEDEX</t>
  </si>
  <si>
    <t>Tarascon</t>
  </si>
  <si>
    <t>Corbett</t>
  </si>
  <si>
    <t>Sweeten</t>
  </si>
  <si>
    <t>csweetenca@ifeng.com</t>
  </si>
  <si>
    <t>PO Box 89110</t>
  </si>
  <si>
    <t>5244</t>
  </si>
  <si>
    <t>Rosmalen</t>
  </si>
  <si>
    <t>Shaughn</t>
  </si>
  <si>
    <t>Taveriner</t>
  </si>
  <si>
    <t>staverinercb@prlog.org</t>
  </si>
  <si>
    <t>Room 1352</t>
  </si>
  <si>
    <t>56019 CEDEX</t>
  </si>
  <si>
    <t>Tades</t>
  </si>
  <si>
    <t>Casoni</t>
  </si>
  <si>
    <t>tcasonicc@ihg.com</t>
  </si>
  <si>
    <t>Room 720</t>
  </si>
  <si>
    <t>38066 CEDEX 2</t>
  </si>
  <si>
    <t>Grenoble</t>
  </si>
  <si>
    <t>Vivie</t>
  </si>
  <si>
    <t>D'Alessandro</t>
  </si>
  <si>
    <t>vdalessandrocd@newyorker.com</t>
  </si>
  <si>
    <t>Apt 1964</t>
  </si>
  <si>
    <t>Tani</t>
  </si>
  <si>
    <t>Brusby</t>
  </si>
  <si>
    <t>tbrusbyce@google.com</t>
  </si>
  <si>
    <t>PO Box 19794</t>
  </si>
  <si>
    <t>1504</t>
  </si>
  <si>
    <t>Zaandam</t>
  </si>
  <si>
    <t>Ogdon</t>
  </si>
  <si>
    <t>O'Doherty</t>
  </si>
  <si>
    <t>oodohertycf@sciencedaily.com</t>
  </si>
  <si>
    <t>28944</t>
  </si>
  <si>
    <t>Fuenlabrada</t>
  </si>
  <si>
    <t>Adan</t>
  </si>
  <si>
    <t>Sandifer</t>
  </si>
  <si>
    <t>asandifercg@a8.net</t>
  </si>
  <si>
    <t>Room 1647</t>
  </si>
  <si>
    <t>13524 CEDEX</t>
  </si>
  <si>
    <t>Port-de-Bouc</t>
  </si>
  <si>
    <t>fcharltonch@wikia.com</t>
  </si>
  <si>
    <t>Room 457</t>
  </si>
  <si>
    <t>94636 CEDEX 1</t>
  </si>
  <si>
    <t>Karry</t>
  </si>
  <si>
    <t>Bridger</t>
  </si>
  <si>
    <t>kbridgerci@github.io</t>
  </si>
  <si>
    <t>PO Box 95170</t>
  </si>
  <si>
    <t>Brana</t>
  </si>
  <si>
    <t>Sansbury</t>
  </si>
  <si>
    <t>bsansburycj@domainmarket.com</t>
  </si>
  <si>
    <t>Apt 30</t>
  </si>
  <si>
    <t>35059 CEDEX</t>
  </si>
  <si>
    <t>Shana</t>
  </si>
  <si>
    <t>Indgs</t>
  </si>
  <si>
    <t>sindgsck@woothemes.com</t>
  </si>
  <si>
    <t>PO Box 85194</t>
  </si>
  <si>
    <t>34194 CEDEX 5</t>
  </si>
  <si>
    <t>Buffy</t>
  </si>
  <si>
    <t>Booley</t>
  </si>
  <si>
    <t>bbooleycl@dion.ne.jp</t>
  </si>
  <si>
    <t>Apt 436</t>
  </si>
  <si>
    <t>Domenico</t>
  </si>
  <si>
    <t>de Amaya</t>
  </si>
  <si>
    <t>ddeamayacm@un.org</t>
  </si>
  <si>
    <t>Suite 67</t>
  </si>
  <si>
    <t>42604 CEDEX</t>
  </si>
  <si>
    <t>Montbrison</t>
  </si>
  <si>
    <t>Hal</t>
  </si>
  <si>
    <t>Kastel</t>
  </si>
  <si>
    <t>hkastelcn@slashdot.org</t>
  </si>
  <si>
    <t>SW19</t>
  </si>
  <si>
    <t>Merton</t>
  </si>
  <si>
    <t>Lloyd</t>
  </si>
  <si>
    <t>Mattke</t>
  </si>
  <si>
    <t>lmattkeco@cnbc.com</t>
  </si>
  <si>
    <t>Room 1552</t>
  </si>
  <si>
    <t>75659 CEDEX 13</t>
  </si>
  <si>
    <t>Giffard</t>
  </si>
  <si>
    <t>Dear</t>
  </si>
  <si>
    <t>gdearcp@epa.gov</t>
  </si>
  <si>
    <t>Room 751</t>
  </si>
  <si>
    <t>Ibrahim</t>
  </si>
  <si>
    <t>Cremin</t>
  </si>
  <si>
    <t>icremincq@hubpages.com</t>
  </si>
  <si>
    <t>Apt 1818</t>
  </si>
  <si>
    <t>N3</t>
  </si>
  <si>
    <t>Church End</t>
  </si>
  <si>
    <t>MacGuiness</t>
  </si>
  <si>
    <t>pmacguinesscr@scientificamerican.com</t>
  </si>
  <si>
    <t>Moina</t>
  </si>
  <si>
    <t>Dudderidge</t>
  </si>
  <si>
    <t>mdudderidgecs@hexun.com</t>
  </si>
  <si>
    <t>PO Box 19002</t>
  </si>
  <si>
    <t>85614 CEDEX</t>
  </si>
  <si>
    <t>Montaigu</t>
  </si>
  <si>
    <t>Ephrayim</t>
  </si>
  <si>
    <t>Savidge</t>
  </si>
  <si>
    <t>esavidgect@parallels.com</t>
  </si>
  <si>
    <t>Room 1836</t>
  </si>
  <si>
    <t>91881 CEDEX</t>
  </si>
  <si>
    <t>Irena</t>
  </si>
  <si>
    <t>Ivons</t>
  </si>
  <si>
    <t>iivonscu@nbcnews.com</t>
  </si>
  <si>
    <t>33100</t>
  </si>
  <si>
    <t>Florie</t>
  </si>
  <si>
    <t>Howsley</t>
  </si>
  <si>
    <t>fhowsleycv@blog.com</t>
  </si>
  <si>
    <t>81028 CEDEX 9</t>
  </si>
  <si>
    <t>Albi</t>
  </si>
  <si>
    <t>Jeanne</t>
  </si>
  <si>
    <t>Frean</t>
  </si>
  <si>
    <t>jfreancw@smh.com.au</t>
  </si>
  <si>
    <t>Claus</t>
  </si>
  <si>
    <t>Dawnay</t>
  </si>
  <si>
    <t>cdawnaycx@bizjournals.com</t>
  </si>
  <si>
    <t>Karine</t>
  </si>
  <si>
    <t>Wallington</t>
  </si>
  <si>
    <t>kwallingtoncy@jiathis.com</t>
  </si>
  <si>
    <t>3104</t>
  </si>
  <si>
    <t>Schiedam postbusnummers</t>
  </si>
  <si>
    <t>Wendel</t>
  </si>
  <si>
    <t>Tilt</t>
  </si>
  <si>
    <t>wtiltcz@gmpg.org</t>
  </si>
  <si>
    <t>79072 CEDEX 9</t>
  </si>
  <si>
    <t>Daffie</t>
  </si>
  <si>
    <t>Doorbar</t>
  </si>
  <si>
    <t>ddoorbard0@so-net.ne.jp</t>
  </si>
  <si>
    <t>Room 1355</t>
  </si>
  <si>
    <t>68925 CEDEX</t>
  </si>
  <si>
    <t>Wintzenheim</t>
  </si>
  <si>
    <t>Avrom</t>
  </si>
  <si>
    <t>Chetwin</t>
  </si>
  <si>
    <t>achetwind1@printfriendly.com</t>
  </si>
  <si>
    <t>Fifi</t>
  </si>
  <si>
    <t>Skate</t>
  </si>
  <si>
    <t>fskated2@auda.org.au</t>
  </si>
  <si>
    <t>Room 1681</t>
  </si>
  <si>
    <t>Simmonds</t>
  </si>
  <si>
    <t>Branche</t>
  </si>
  <si>
    <t>sbranched3@mac.com</t>
  </si>
  <si>
    <t>Apt 1468</t>
  </si>
  <si>
    <t>94852 CEDEX</t>
  </si>
  <si>
    <t>Ivry-sur-Seine</t>
  </si>
  <si>
    <t>Rutger</t>
  </si>
  <si>
    <t>Constanza</t>
  </si>
  <si>
    <t>rconstanzad4@oakley.com</t>
  </si>
  <si>
    <t>PO Box 3883</t>
  </si>
  <si>
    <t>Nixie</t>
  </si>
  <si>
    <t>Deniscke</t>
  </si>
  <si>
    <t>ndeniscked5@si.edu</t>
  </si>
  <si>
    <t>Room 403</t>
  </si>
  <si>
    <t>00152</t>
  </si>
  <si>
    <t>Roma</t>
  </si>
  <si>
    <t>Deerdre</t>
  </si>
  <si>
    <t>De Biasio</t>
  </si>
  <si>
    <t>ddebiasiod6@uiuc.edu</t>
  </si>
  <si>
    <t>Apt 110</t>
  </si>
  <si>
    <t>86156</t>
  </si>
  <si>
    <t>Augsburg</t>
  </si>
  <si>
    <t>Elwyn</t>
  </si>
  <si>
    <t>Cooney</t>
  </si>
  <si>
    <t>ecooneyd7@icq.com</t>
  </si>
  <si>
    <t>Apt 131</t>
  </si>
  <si>
    <t>91965 CEDEX</t>
  </si>
  <si>
    <t>Demetra</t>
  </si>
  <si>
    <t>Andrey</t>
  </si>
  <si>
    <t>dandreyd8@vimeo.com</t>
  </si>
  <si>
    <t>Apt 8</t>
  </si>
  <si>
    <t>84304 CEDEX</t>
  </si>
  <si>
    <t>Cavaillon</t>
  </si>
  <si>
    <t>Stillman</t>
  </si>
  <si>
    <t>Beadell</t>
  </si>
  <si>
    <t>sbeadelld9@t-online.de</t>
  </si>
  <si>
    <t>Room 1471</t>
  </si>
  <si>
    <t>Andris</t>
  </si>
  <si>
    <t>Tumbelty</t>
  </si>
  <si>
    <t>atumbeltyda@scientificamerican.com</t>
  </si>
  <si>
    <t>Room 1394</t>
  </si>
  <si>
    <t>34299 CEDEX 5</t>
  </si>
  <si>
    <t>Felicdad</t>
  </si>
  <si>
    <t>Straniero</t>
  </si>
  <si>
    <t>fstranierodb@themeforest.net</t>
  </si>
  <si>
    <t>28205 CEDEX</t>
  </si>
  <si>
    <t>Ch├óteaudun</t>
  </si>
  <si>
    <t>Arabelle</t>
  </si>
  <si>
    <t>Lorenc</t>
  </si>
  <si>
    <t>alorencdc@acquirethisname.com</t>
  </si>
  <si>
    <t>Apt 1616</t>
  </si>
  <si>
    <t>75587 CEDEX 12</t>
  </si>
  <si>
    <t>Paris 12</t>
  </si>
  <si>
    <t>Lock</t>
  </si>
  <si>
    <t>Petroulis</t>
  </si>
  <si>
    <t>lpetroulisdd@engadget.com</t>
  </si>
  <si>
    <t>Room 1459</t>
  </si>
  <si>
    <t>16124</t>
  </si>
  <si>
    <t>Shaylah</t>
  </si>
  <si>
    <t>Fihelly</t>
  </si>
  <si>
    <t>sfihellyde@fotki.com</t>
  </si>
  <si>
    <t>Room 217</t>
  </si>
  <si>
    <t>Radcliffe</t>
  </si>
  <si>
    <t>Beake</t>
  </si>
  <si>
    <t>rbeakedf@craigslist.org</t>
  </si>
  <si>
    <t>PO Box 34763</t>
  </si>
  <si>
    <t>91194 CEDEX</t>
  </si>
  <si>
    <t>Gif-sur-Yvette</t>
  </si>
  <si>
    <t>Boldra</t>
  </si>
  <si>
    <t>rboldradg@ustream.tv</t>
  </si>
  <si>
    <t>PO Box 5787</t>
  </si>
  <si>
    <t>79404 CEDEX</t>
  </si>
  <si>
    <t>Saint-Maixent-l'├ëcole</t>
  </si>
  <si>
    <t>Etheline</t>
  </si>
  <si>
    <t>Veale</t>
  </si>
  <si>
    <t>evealedh@yandex.ru</t>
  </si>
  <si>
    <t>PO Box 28909</t>
  </si>
  <si>
    <t>SW1E</t>
  </si>
  <si>
    <t>London</t>
  </si>
  <si>
    <t>Thurston</t>
  </si>
  <si>
    <t>Bohden</t>
  </si>
  <si>
    <t>tbohdendi@ft.com</t>
  </si>
  <si>
    <t>Room 812</t>
  </si>
  <si>
    <t>Hamil</t>
  </si>
  <si>
    <t>Grovier</t>
  </si>
  <si>
    <t>hgrovierdj@miitbeian.gov.cn</t>
  </si>
  <si>
    <t>Room 171</t>
  </si>
  <si>
    <t>68947 CEDEX 9</t>
  </si>
  <si>
    <t>Mulhouse</t>
  </si>
  <si>
    <t>Lesley</t>
  </si>
  <si>
    <t>Witherspoon</t>
  </si>
  <si>
    <t>lwitherspoondk@answers.com</t>
  </si>
  <si>
    <t>Room 158</t>
  </si>
  <si>
    <t>Dan</t>
  </si>
  <si>
    <t>Pates</t>
  </si>
  <si>
    <t>dpatesdl@disqus.com</t>
  </si>
  <si>
    <t>PO Box 78470</t>
  </si>
  <si>
    <t>75439 CEDEX 09</t>
  </si>
  <si>
    <t>Bill</t>
  </si>
  <si>
    <t>Stoyles</t>
  </si>
  <si>
    <t>bstoylesdm@smh.com.au</t>
  </si>
  <si>
    <t>Suite 7</t>
  </si>
  <si>
    <t>Alysia</t>
  </si>
  <si>
    <t>Lopes</t>
  </si>
  <si>
    <t>alopesdn@engadget.com</t>
  </si>
  <si>
    <t>38009 CEDEX 1</t>
  </si>
  <si>
    <t>Jasmin</t>
  </si>
  <si>
    <t>Serrels</t>
  </si>
  <si>
    <t>jserrelsdo@craigslist.org</t>
  </si>
  <si>
    <t>PO Box 48371</t>
  </si>
  <si>
    <t>5914</t>
  </si>
  <si>
    <t>Venlo</t>
  </si>
  <si>
    <t>kokanedp@myspace.com</t>
  </si>
  <si>
    <t>Burlie</t>
  </si>
  <si>
    <t>Puddin</t>
  </si>
  <si>
    <t>bpuddindq@domainmarket.com</t>
  </si>
  <si>
    <t>75396 CEDEX 08</t>
  </si>
  <si>
    <t>Paris 08</t>
  </si>
  <si>
    <t>Jeddy</t>
  </si>
  <si>
    <t>Stait</t>
  </si>
  <si>
    <t>jstaitdr@4shared.com</t>
  </si>
  <si>
    <t>50109 CEDEX</t>
  </si>
  <si>
    <t>Cherbourg-Octeville</t>
  </si>
  <si>
    <t>Letisha</t>
  </si>
  <si>
    <t>Mustard</t>
  </si>
  <si>
    <t>lmustardds@printfriendly.com</t>
  </si>
  <si>
    <t>Apt 406</t>
  </si>
  <si>
    <t>04109</t>
  </si>
  <si>
    <t>Nomi</t>
  </si>
  <si>
    <t>Lukianovich</t>
  </si>
  <si>
    <t>nlukianovichdt@thetimes.co.uk</t>
  </si>
  <si>
    <t>PO Box 40680</t>
  </si>
  <si>
    <t>78514 CEDEX</t>
  </si>
  <si>
    <t>Rambouillet</t>
  </si>
  <si>
    <t>Jon</t>
  </si>
  <si>
    <t>MacAnespie</t>
  </si>
  <si>
    <t>jmacanespiedu@163.com</t>
  </si>
  <si>
    <t>59339 CEDEX</t>
  </si>
  <si>
    <t>Tourcoing</t>
  </si>
  <si>
    <t>Bethanne</t>
  </si>
  <si>
    <t>Yakobovicz</t>
  </si>
  <si>
    <t>byakoboviczdv@sohu.com</t>
  </si>
  <si>
    <t>Morgan</t>
  </si>
  <si>
    <t>Esherwood</t>
  </si>
  <si>
    <t>mesherwooddw@paypal.com</t>
  </si>
  <si>
    <t>PO Box 84637</t>
  </si>
  <si>
    <t>81373</t>
  </si>
  <si>
    <t>Silas</t>
  </si>
  <si>
    <t>Felder</t>
  </si>
  <si>
    <t>sfelderdx@army.mil</t>
  </si>
  <si>
    <t>01129 CEDEX</t>
  </si>
  <si>
    <t>Montluel</t>
  </si>
  <si>
    <t>Flecknoe</t>
  </si>
  <si>
    <t>vflecknoedy@devhub.com</t>
  </si>
  <si>
    <t>Apt 1147</t>
  </si>
  <si>
    <t>64004 CEDEX</t>
  </si>
  <si>
    <t>Knox</t>
  </si>
  <si>
    <t>Tildesley</t>
  </si>
  <si>
    <t>ktildesleydz@gizmodo.com</t>
  </si>
  <si>
    <t>92671 CEDEX</t>
  </si>
  <si>
    <t>Courbevoie</t>
  </si>
  <si>
    <t>Lennie</t>
  </si>
  <si>
    <t>Swains</t>
  </si>
  <si>
    <t>lswainse0@pagesperso-orange.fr</t>
  </si>
  <si>
    <t>PO Box 90791</t>
  </si>
  <si>
    <t>80089 CEDEX 2</t>
  </si>
  <si>
    <t>Philipa</t>
  </si>
  <si>
    <t>Coupar</t>
  </si>
  <si>
    <t>pcoupare1@amazon.co.jp</t>
  </si>
  <si>
    <t>14097 CEDEX 9</t>
  </si>
  <si>
    <t>Saloma</t>
  </si>
  <si>
    <t>Sellek</t>
  </si>
  <si>
    <t>sselleke2@techcrunch.com</t>
  </si>
  <si>
    <t>2495</t>
  </si>
  <si>
    <t>Den Haag</t>
  </si>
  <si>
    <t>Basilio</t>
  </si>
  <si>
    <t>Rycroft</t>
  </si>
  <si>
    <t>brycrofte3@smh.com.au</t>
  </si>
  <si>
    <t>Apt 1741</t>
  </si>
  <si>
    <t>92901 CEDEX</t>
  </si>
  <si>
    <t>Jennette</t>
  </si>
  <si>
    <t>Tirone</t>
  </si>
  <si>
    <t>jtironee4@cnn.com</t>
  </si>
  <si>
    <t>79104 CEDEX</t>
  </si>
  <si>
    <t>Thouars</t>
  </si>
  <si>
    <t>Almeda</t>
  </si>
  <si>
    <t>Crucitti</t>
  </si>
  <si>
    <t>acrucittie5@princeton.edu</t>
  </si>
  <si>
    <t>Suite 53</t>
  </si>
  <si>
    <t>95324 CEDEX</t>
  </si>
  <si>
    <t>Saint-Leu-la-For├¬t</t>
  </si>
  <si>
    <t>Lynnett</t>
  </si>
  <si>
    <t>Fathers</t>
  </si>
  <si>
    <t>lfatherse6@cnet.com</t>
  </si>
  <si>
    <t>Apt 490</t>
  </si>
  <si>
    <t>75312 CEDEX 09</t>
  </si>
  <si>
    <t>Ester</t>
  </si>
  <si>
    <t>Hawthorn</t>
  </si>
  <si>
    <t>ehawthorne7@sina.com.cn</t>
  </si>
  <si>
    <t>92691 CEDEX</t>
  </si>
  <si>
    <t>Levallois-Perret</t>
  </si>
  <si>
    <t>Lind</t>
  </si>
  <si>
    <t>Levicount</t>
  </si>
  <si>
    <t>llevicounte8@scientificamerican.com</t>
  </si>
  <si>
    <t>6204</t>
  </si>
  <si>
    <t>Maastricht</t>
  </si>
  <si>
    <t>Muffin</t>
  </si>
  <si>
    <t>Plampeyn</t>
  </si>
  <si>
    <t>mplampeyne9@prlog.org</t>
  </si>
  <si>
    <t>44916 CEDEX 9</t>
  </si>
  <si>
    <t>Matt</t>
  </si>
  <si>
    <t>Henrych</t>
  </si>
  <si>
    <t>mhenrychea@unicef.org</t>
  </si>
  <si>
    <t>Tomi</t>
  </si>
  <si>
    <t>Seif</t>
  </si>
  <si>
    <t>tseifeb@blinklist.com</t>
  </si>
  <si>
    <t>Suite 32</t>
  </si>
  <si>
    <t>Wyndham</t>
  </si>
  <si>
    <t>Berge</t>
  </si>
  <si>
    <t>wbergeec@about.com</t>
  </si>
  <si>
    <t>Redd</t>
  </si>
  <si>
    <t>Gronaller</t>
  </si>
  <si>
    <t>rgronallered@baidu.com</t>
  </si>
  <si>
    <t>Apt 272</t>
  </si>
  <si>
    <t>Lucina</t>
  </si>
  <si>
    <t>Foucher</t>
  </si>
  <si>
    <t>lfoucheree@salon.com</t>
  </si>
  <si>
    <t>PO Box 21032</t>
  </si>
  <si>
    <t>56326 CEDEX</t>
  </si>
  <si>
    <t>Lorient</t>
  </si>
  <si>
    <t>Rollins</t>
  </si>
  <si>
    <t>Heeran</t>
  </si>
  <si>
    <t>rheeranef@addthis.com</t>
  </si>
  <si>
    <t>37142</t>
  </si>
  <si>
    <t>Verona</t>
  </si>
  <si>
    <t>Vlad</t>
  </si>
  <si>
    <t>Redmain</t>
  </si>
  <si>
    <t>vredmaineg@google.com.br</t>
  </si>
  <si>
    <t>Apt 797</t>
  </si>
  <si>
    <t>AB56</t>
  </si>
  <si>
    <t>Milton</t>
  </si>
  <si>
    <t>Hamnet</t>
  </si>
  <si>
    <t>Tweedell</t>
  </si>
  <si>
    <t>htweedelleh@cornell.edu</t>
  </si>
  <si>
    <t>PO Box 46090</t>
  </si>
  <si>
    <t>Brennan</t>
  </si>
  <si>
    <t>Vatini</t>
  </si>
  <si>
    <t>bvatiniei@cnn.com</t>
  </si>
  <si>
    <t>Apt 76</t>
  </si>
  <si>
    <t>03055</t>
  </si>
  <si>
    <t>Cottbus</t>
  </si>
  <si>
    <t>Dominick</t>
  </si>
  <si>
    <t>Sharrard</t>
  </si>
  <si>
    <t>dsharrardej@google.pl</t>
  </si>
  <si>
    <t>10715</t>
  </si>
  <si>
    <t>Worthington</t>
  </si>
  <si>
    <t>Francillo</t>
  </si>
  <si>
    <t>wfrancilloek@mapquest.com</t>
  </si>
  <si>
    <t>PO Box 87865</t>
  </si>
  <si>
    <t>Jazmin</t>
  </si>
  <si>
    <t>Clayden</t>
  </si>
  <si>
    <t>jclaydenel@dropbox.com</t>
  </si>
  <si>
    <t>GL54</t>
  </si>
  <si>
    <t>Ford</t>
  </si>
  <si>
    <t>Gwynne</t>
  </si>
  <si>
    <t>Narramore</t>
  </si>
  <si>
    <t>gnarramoreem@pinterest.com</t>
  </si>
  <si>
    <t>Room 1745</t>
  </si>
  <si>
    <t>92782 CEDEX 9</t>
  </si>
  <si>
    <t>Issy-les-Moulineaux</t>
  </si>
  <si>
    <t>Ev</t>
  </si>
  <si>
    <t>Huskisson</t>
  </si>
  <si>
    <t>ehuskissonen@blogs.com</t>
  </si>
  <si>
    <t>94604 CEDEX</t>
  </si>
  <si>
    <t>Choisy-le-Roi</t>
  </si>
  <si>
    <t>Glyn</t>
  </si>
  <si>
    <t>Jeste</t>
  </si>
  <si>
    <t>gjesteeo@unicef.org</t>
  </si>
  <si>
    <t>Apt 883</t>
  </si>
  <si>
    <t>60618 CEDEX</t>
  </si>
  <si>
    <t>Lacroix-Saint-Ouen</t>
  </si>
  <si>
    <t>Fernandina</t>
  </si>
  <si>
    <t>FitzGeorge</t>
  </si>
  <si>
    <t>ffitzgeorgeep@scribd.com</t>
  </si>
  <si>
    <t>29010</t>
  </si>
  <si>
    <t>Malaga</t>
  </si>
  <si>
    <t>Bellina</t>
  </si>
  <si>
    <t>Ilyunin</t>
  </si>
  <si>
    <t>bilyunineq@dropbox.com</t>
  </si>
  <si>
    <t>65129</t>
  </si>
  <si>
    <t>Pescara</t>
  </si>
  <si>
    <t>Kare</t>
  </si>
  <si>
    <t>Normanell</t>
  </si>
  <si>
    <t>knormaneller@canalblog.com</t>
  </si>
  <si>
    <t>Room 1650</t>
  </si>
  <si>
    <t>16004 CEDEX</t>
  </si>
  <si>
    <t>Roosevelt</t>
  </si>
  <si>
    <t>Gwyn</t>
  </si>
  <si>
    <t>rgwynes@bigcartel.com</t>
  </si>
  <si>
    <t>PO Box 52632</t>
  </si>
  <si>
    <t>Datha</t>
  </si>
  <si>
    <t>Newbury</t>
  </si>
  <si>
    <t>dnewburyet@tuttocitta.it</t>
  </si>
  <si>
    <t>Mayer</t>
  </si>
  <si>
    <t>Standfield</t>
  </si>
  <si>
    <t>mstandfieldeu@marketwatch.com</t>
  </si>
  <si>
    <t>PO Box 48308</t>
  </si>
  <si>
    <t>04016 CEDEX</t>
  </si>
  <si>
    <t>Digne-les-Bains</t>
  </si>
  <si>
    <t>Tessy</t>
  </si>
  <si>
    <t>Bertenshaw</t>
  </si>
  <si>
    <t>tbertenshawev@imgur.com</t>
  </si>
  <si>
    <t>Apt 671</t>
  </si>
  <si>
    <t>75929 CEDEX 19</t>
  </si>
  <si>
    <t>Crista</t>
  </si>
  <si>
    <t>Capstack</t>
  </si>
  <si>
    <t>ccapstackew@stanford.edu</t>
  </si>
  <si>
    <t>Room 985</t>
  </si>
  <si>
    <t>88125 CEDEX</t>
  </si>
  <si>
    <t>Vagney</t>
  </si>
  <si>
    <t>Cyndie</t>
  </si>
  <si>
    <t>Breston</t>
  </si>
  <si>
    <t>cbrestonex@furl.net</t>
  </si>
  <si>
    <t>PO Box 33140</t>
  </si>
  <si>
    <t>Davin</t>
  </si>
  <si>
    <t>Mayall</t>
  </si>
  <si>
    <t>dmayalley@house.gov</t>
  </si>
  <si>
    <t>38051 CEDEX 9</t>
  </si>
  <si>
    <t>Mano</t>
  </si>
  <si>
    <t>Aldrick</t>
  </si>
  <si>
    <t>maldrickez@newyorker.com</t>
  </si>
  <si>
    <t>PO Box 47917</t>
  </si>
  <si>
    <t>60406 CEDEX</t>
  </si>
  <si>
    <t>Noyon</t>
  </si>
  <si>
    <t>Spike</t>
  </si>
  <si>
    <t>Witcher</t>
  </si>
  <si>
    <t>switcherf0@time.com</t>
  </si>
  <si>
    <t>NG22</t>
  </si>
  <si>
    <t>Thornton</t>
  </si>
  <si>
    <t>Scamal</t>
  </si>
  <si>
    <t>tscamalf1@shinystat.com</t>
  </si>
  <si>
    <t>Room 1510</t>
  </si>
  <si>
    <t>2264</t>
  </si>
  <si>
    <t>Leidschendam</t>
  </si>
  <si>
    <t>Noby</t>
  </si>
  <si>
    <t>Eagell</t>
  </si>
  <si>
    <t>neagellf2@webnode.com</t>
  </si>
  <si>
    <t>2029</t>
  </si>
  <si>
    <t>Haarlem</t>
  </si>
  <si>
    <t>Penny</t>
  </si>
  <si>
    <t>Lissett</t>
  </si>
  <si>
    <t>plissettf3@prweb.com</t>
  </si>
  <si>
    <t>PO Box 82791</t>
  </si>
  <si>
    <t>Hulle</t>
  </si>
  <si>
    <t>bhullef4@blogger.com</t>
  </si>
  <si>
    <t>PO Box 21231</t>
  </si>
  <si>
    <t>Blondelle</t>
  </si>
  <si>
    <t>Disman</t>
  </si>
  <si>
    <t>bdismanf5@mac.com</t>
  </si>
  <si>
    <t>Room 1963</t>
  </si>
  <si>
    <t>38944 CEDEX</t>
  </si>
  <si>
    <t>Meylan</t>
  </si>
  <si>
    <t>Hunt</t>
  </si>
  <si>
    <t>McWhin</t>
  </si>
  <si>
    <t>hmcwhinf6@scientificamerican.com</t>
  </si>
  <si>
    <t>PO Box 73964</t>
  </si>
  <si>
    <t>97078</t>
  </si>
  <si>
    <t>W├╝rzburg</t>
  </si>
  <si>
    <t>Conni</t>
  </si>
  <si>
    <t>Hartin</t>
  </si>
  <si>
    <t>chartinf7@trellian.com</t>
  </si>
  <si>
    <t>PO Box 85503</t>
  </si>
  <si>
    <t>LS6</t>
  </si>
  <si>
    <t>Leeds</t>
  </si>
  <si>
    <t>Melin</t>
  </si>
  <si>
    <t>smelinf8@tumblr.com</t>
  </si>
  <si>
    <t>28020</t>
  </si>
  <si>
    <t>Daniele</t>
  </si>
  <si>
    <t>Skehan</t>
  </si>
  <si>
    <t>dskehanf9@jugem.jp</t>
  </si>
  <si>
    <t>Room 1708</t>
  </si>
  <si>
    <t>Costanza</t>
  </si>
  <si>
    <t>Birdseye</t>
  </si>
  <si>
    <t>cbirdseyefa@craigslist.org</t>
  </si>
  <si>
    <t>Apt 1385</t>
  </si>
  <si>
    <t>92545 CEDEX</t>
  </si>
  <si>
    <t>Montrouge</t>
  </si>
  <si>
    <t>Granger</t>
  </si>
  <si>
    <t>Meni</t>
  </si>
  <si>
    <t>gmenifb@hc360.com</t>
  </si>
  <si>
    <t>Room 1409</t>
  </si>
  <si>
    <t>Mellisent</t>
  </si>
  <si>
    <t>Denyagin</t>
  </si>
  <si>
    <t>mdenyaginfc@timesonline.co.uk</t>
  </si>
  <si>
    <t>PO Box 25136</t>
  </si>
  <si>
    <t>4384</t>
  </si>
  <si>
    <t>Vlissingen</t>
  </si>
  <si>
    <t>Durand</t>
  </si>
  <si>
    <t>Garthland</t>
  </si>
  <si>
    <t>dgarthlandfd@gizmodo.com</t>
  </si>
  <si>
    <t>PO Box 69237</t>
  </si>
  <si>
    <t>63804 CEDEX</t>
  </si>
  <si>
    <t>Cournon-d'Auvergne</t>
  </si>
  <si>
    <t>Dusty</t>
  </si>
  <si>
    <t>Tole</t>
  </si>
  <si>
    <t>dtolefe@reddit.com</t>
  </si>
  <si>
    <t>PO Box 79761</t>
  </si>
  <si>
    <t>80146 CEDEX</t>
  </si>
  <si>
    <t>Myrvyn</t>
  </si>
  <si>
    <t>Rubertis</t>
  </si>
  <si>
    <t>mrubertisff@exblog.jp</t>
  </si>
  <si>
    <t>Apt 530</t>
  </si>
  <si>
    <t>41029 CEDEX</t>
  </si>
  <si>
    <t>Carley</t>
  </si>
  <si>
    <t>Trustie</t>
  </si>
  <si>
    <t>ctrustiefg@time.com</t>
  </si>
  <si>
    <t>69924 CEDEX</t>
  </si>
  <si>
    <t>Oullins</t>
  </si>
  <si>
    <t>Kelsi</t>
  </si>
  <si>
    <t>Broxup</t>
  </si>
  <si>
    <t>kbroxupfh@auda.org.au</t>
  </si>
  <si>
    <t>Suite 29</t>
  </si>
  <si>
    <t>79004 CEDEX</t>
  </si>
  <si>
    <t>Avigdor</t>
  </si>
  <si>
    <t>Adamo</t>
  </si>
  <si>
    <t>aadamofi@epa.gov</t>
  </si>
  <si>
    <t>Raina</t>
  </si>
  <si>
    <t>Stutard</t>
  </si>
  <si>
    <t>rstutardfj@sourceforge.net</t>
  </si>
  <si>
    <t>PO Box 4258</t>
  </si>
  <si>
    <t>31039 CEDEX 9</t>
  </si>
  <si>
    <t>Cecilia</t>
  </si>
  <si>
    <t>Grishkov</t>
  </si>
  <si>
    <t>cgrishkovfk@jalbum.net</t>
  </si>
  <si>
    <t>Room 437</t>
  </si>
  <si>
    <t>20195 CEDEX 1</t>
  </si>
  <si>
    <t>Gaspar</t>
  </si>
  <si>
    <t>Gibke</t>
  </si>
  <si>
    <t>ggibkefl@gnu.org</t>
  </si>
  <si>
    <t>Room 228</t>
  </si>
  <si>
    <t>95109 CEDEX</t>
  </si>
  <si>
    <t>Argenteuil</t>
  </si>
  <si>
    <t>Barton</t>
  </si>
  <si>
    <t>Britch</t>
  </si>
  <si>
    <t>bbritchfm@diigo.com</t>
  </si>
  <si>
    <t>Apt 517</t>
  </si>
  <si>
    <t>Merry</t>
  </si>
  <si>
    <t>Jelleman</t>
  </si>
  <si>
    <t>mjellemanfn@squarespace.com</t>
  </si>
  <si>
    <t>Apt 825</t>
  </si>
  <si>
    <t>74944 CEDEX</t>
  </si>
  <si>
    <t>Annecy-le-Vieux</t>
  </si>
  <si>
    <t>Duckerin</t>
  </si>
  <si>
    <t>bduckerinfo@ameblo.jp</t>
  </si>
  <si>
    <t>69441 CEDEX 03</t>
  </si>
  <si>
    <t>Damita</t>
  </si>
  <si>
    <t>Philipard</t>
  </si>
  <si>
    <t>dphilipardfp@jigsy.com</t>
  </si>
  <si>
    <t>PO Box 36618</t>
  </si>
  <si>
    <t>25204 CEDEX</t>
  </si>
  <si>
    <t>Ruslin</t>
  </si>
  <si>
    <t>aruslinfq@posterous.com</t>
  </si>
  <si>
    <t>Apt 1934</t>
  </si>
  <si>
    <t>18104 CEDEX</t>
  </si>
  <si>
    <t>Vierzon</t>
  </si>
  <si>
    <t>Christos</t>
  </si>
  <si>
    <t>Exter</t>
  </si>
  <si>
    <t>cexterfr@admin.ch</t>
  </si>
  <si>
    <t>95933 CEDEX 2</t>
  </si>
  <si>
    <t>Height</t>
  </si>
  <si>
    <t>kheightfs@google.co.uk</t>
  </si>
  <si>
    <t>94279 CEDEX</t>
  </si>
  <si>
    <t>Le Kremlin-Bic├¬tre</t>
  </si>
  <si>
    <t>Gordon</t>
  </si>
  <si>
    <t>Doohey</t>
  </si>
  <si>
    <t>gdooheyft@stumbleupon.com</t>
  </si>
  <si>
    <t>PO Box 97789</t>
  </si>
  <si>
    <t>20292 CEDEX</t>
  </si>
  <si>
    <t>Bastia</t>
  </si>
  <si>
    <t>Kale</t>
  </si>
  <si>
    <t>Heineken</t>
  </si>
  <si>
    <t>kheinekenfu@nifty.com</t>
  </si>
  <si>
    <t>Room 393</t>
  </si>
  <si>
    <t>54516 CEDEX</t>
  </si>
  <si>
    <t>Vand┼ôuvre-l├¿s-Nancy</t>
  </si>
  <si>
    <t>Wittie</t>
  </si>
  <si>
    <t>Carss</t>
  </si>
  <si>
    <t>wcarssfv@webeden.co.uk</t>
  </si>
  <si>
    <t>PO Box 17721</t>
  </si>
  <si>
    <t>67404 CEDEX</t>
  </si>
  <si>
    <t>Illkirch-Graffenstaden</t>
  </si>
  <si>
    <t>Barnaby</t>
  </si>
  <si>
    <t>Volcker</t>
  </si>
  <si>
    <t>bvolckerfw@utexas.edu</t>
  </si>
  <si>
    <t>Olyet</t>
  </si>
  <si>
    <t>molyetfx@un.org</t>
  </si>
  <si>
    <t>Room 1916</t>
  </si>
  <si>
    <t>44815 CEDEX</t>
  </si>
  <si>
    <t>Saint-Herblain</t>
  </si>
  <si>
    <t>Sula</t>
  </si>
  <si>
    <t>Blodgetts</t>
  </si>
  <si>
    <t>sblodgettsfy@storify.com</t>
  </si>
  <si>
    <t>PO Box 78246</t>
  </si>
  <si>
    <t>Crichton</t>
  </si>
  <si>
    <t>Jarrel</t>
  </si>
  <si>
    <t>cjarrelfz@spiegel.de</t>
  </si>
  <si>
    <t>5034</t>
  </si>
  <si>
    <t>Tilburg</t>
  </si>
  <si>
    <t>Debera</t>
  </si>
  <si>
    <t>Cockle</t>
  </si>
  <si>
    <t>dcockleg0@latimes.com</t>
  </si>
  <si>
    <t>Freeman</t>
  </si>
  <si>
    <t>Pero</t>
  </si>
  <si>
    <t>fperog1@alibaba.com</t>
  </si>
  <si>
    <t>Olivero</t>
  </si>
  <si>
    <t>Housden</t>
  </si>
  <si>
    <t>ohousdeng2@woothemes.com</t>
  </si>
  <si>
    <t>Apt 1009</t>
  </si>
  <si>
    <t>73209 CEDEX</t>
  </si>
  <si>
    <t>Albertville</t>
  </si>
  <si>
    <t>Fitzsimon</t>
  </si>
  <si>
    <t>efitzsimong3@usatoday.com</t>
  </si>
  <si>
    <t>12169</t>
  </si>
  <si>
    <t>Griffy</t>
  </si>
  <si>
    <t>O'Bradain</t>
  </si>
  <si>
    <t>gobradaing4@telegraph.co.uk</t>
  </si>
  <si>
    <t>62222 CEDEX</t>
  </si>
  <si>
    <t>Boulogne-sur-Mer</t>
  </si>
  <si>
    <t>Jasun</t>
  </si>
  <si>
    <t>Tutin</t>
  </si>
  <si>
    <t>jtuting5@tiny.cc</t>
  </si>
  <si>
    <t>PO Box 93942</t>
  </si>
  <si>
    <t>93005 CEDEX</t>
  </si>
  <si>
    <t>Audrye</t>
  </si>
  <si>
    <t>Trevascus</t>
  </si>
  <si>
    <t>atrevascusg6@google.co.uk</t>
  </si>
  <si>
    <t>Room 1595</t>
  </si>
  <si>
    <t>Sullivan</t>
  </si>
  <si>
    <t>Johanchon</t>
  </si>
  <si>
    <t>sjohanchong7@webs.com</t>
  </si>
  <si>
    <t>PO Box 41329</t>
  </si>
  <si>
    <t>20158</t>
  </si>
  <si>
    <t>Shayes</t>
  </si>
  <si>
    <t>eshayesg8@google.cn</t>
  </si>
  <si>
    <t>Adriaens</t>
  </si>
  <si>
    <t>Ekkel</t>
  </si>
  <si>
    <t>aekkelg9@tumblr.com</t>
  </si>
  <si>
    <t>Room 637</t>
  </si>
  <si>
    <t>Banky</t>
  </si>
  <si>
    <t>Degli Abbati</t>
  </si>
  <si>
    <t>bdegliabbatiga@whitehouse.gov</t>
  </si>
  <si>
    <t>60506 CEDEX</t>
  </si>
  <si>
    <t>Chantilly</t>
  </si>
  <si>
    <t>Cristen</t>
  </si>
  <si>
    <t>Frensche</t>
  </si>
  <si>
    <t>cfrenschegb@plala.or.jp</t>
  </si>
  <si>
    <t>Matthiew</t>
  </si>
  <si>
    <t>Mannakee</t>
  </si>
  <si>
    <t>mmannakeegc@etsy.com</t>
  </si>
  <si>
    <t>91104 CEDEX</t>
  </si>
  <si>
    <t>Crippes</t>
  </si>
  <si>
    <t>mcrippesgd@tuttocitta.it</t>
  </si>
  <si>
    <t>Suite 60</t>
  </si>
  <si>
    <t>47923 CEDEX 9</t>
  </si>
  <si>
    <t>Kalil</t>
  </si>
  <si>
    <t>Finnick</t>
  </si>
  <si>
    <t>kfinnickge@jugem.jp</t>
  </si>
  <si>
    <t>Room 1060</t>
  </si>
  <si>
    <t>33080 CEDEX</t>
  </si>
  <si>
    <t>Udale</t>
  </si>
  <si>
    <t>Goade</t>
  </si>
  <si>
    <t>ugoadegf@washington.edu</t>
  </si>
  <si>
    <t>PO Box 40552</t>
  </si>
  <si>
    <t>26209 CEDEX</t>
  </si>
  <si>
    <t>Mont├®limar</t>
  </si>
  <si>
    <t>Hugo</t>
  </si>
  <si>
    <t>Blasdale</t>
  </si>
  <si>
    <t>hblasdalegg@state.tx.us</t>
  </si>
  <si>
    <t>Revkah</t>
  </si>
  <si>
    <t>Backman</t>
  </si>
  <si>
    <t>rbackmangh@google.com</t>
  </si>
  <si>
    <t>PO Box 5286</t>
  </si>
  <si>
    <t>13834 CEDEX</t>
  </si>
  <si>
    <t>Ch├óteaurenard</t>
  </si>
  <si>
    <t>Jerman</t>
  </si>
  <si>
    <t>tjermangi@dell.com</t>
  </si>
  <si>
    <t>Apt 862</t>
  </si>
  <si>
    <t>30204</t>
  </si>
  <si>
    <t>Cartagena</t>
  </si>
  <si>
    <t>Sherman</t>
  </si>
  <si>
    <t>Lownes</t>
  </si>
  <si>
    <t>slownesgj@google.de</t>
  </si>
  <si>
    <t>Buckney</t>
  </si>
  <si>
    <t>vbuckneygk@booking.com</t>
  </si>
  <si>
    <t>78424 CEDEX</t>
  </si>
  <si>
    <t>Carri├¿res-sur-Seine</t>
  </si>
  <si>
    <t>Eartha</t>
  </si>
  <si>
    <t>Hickenbottom</t>
  </si>
  <si>
    <t>ehickenbottomgl@jigsy.com</t>
  </si>
  <si>
    <t>Apt 1360</t>
  </si>
  <si>
    <t>68309 CEDEX</t>
  </si>
  <si>
    <t>Saint-Louis</t>
  </si>
  <si>
    <t>Sebastien</t>
  </si>
  <si>
    <t>Fermin</t>
  </si>
  <si>
    <t>sfermingm@house.gov</t>
  </si>
  <si>
    <t>PO Box 76451</t>
  </si>
  <si>
    <t>69367 CEDEX 07</t>
  </si>
  <si>
    <t>Carly</t>
  </si>
  <si>
    <t>Veeler</t>
  </si>
  <si>
    <t>cveelergn@shinystat.com</t>
  </si>
  <si>
    <t>30167</t>
  </si>
  <si>
    <t>Hannover</t>
  </si>
  <si>
    <t>Wernher</t>
  </si>
  <si>
    <t>Kann</t>
  </si>
  <si>
    <t>wkanngo@tumblr.com</t>
  </si>
  <si>
    <t>Johnette</t>
  </si>
  <si>
    <t>Midford</t>
  </si>
  <si>
    <t>jmidfordgp@umn.edu</t>
  </si>
  <si>
    <t>Apt 1382</t>
  </si>
  <si>
    <t>22091 CEDEX 9</t>
  </si>
  <si>
    <t>Sly</t>
  </si>
  <si>
    <t>Janson</t>
  </si>
  <si>
    <t>sjansongq@myspace.com</t>
  </si>
  <si>
    <t>Minor</t>
  </si>
  <si>
    <t>Goodlife</t>
  </si>
  <si>
    <t>mgoodlifegr@wordpress.org</t>
  </si>
  <si>
    <t>PO Box 96677</t>
  </si>
  <si>
    <t>73031 CEDEX</t>
  </si>
  <si>
    <t>Lillian</t>
  </si>
  <si>
    <t>Mussilli</t>
  </si>
  <si>
    <t>lmussilligs@microsoft.com</t>
  </si>
  <si>
    <t>Apt 1015</t>
  </si>
  <si>
    <t>Smithen</t>
  </si>
  <si>
    <t>msmithengt@adobe.com</t>
  </si>
  <si>
    <t>10409</t>
  </si>
  <si>
    <t>Charis</t>
  </si>
  <si>
    <t>Strewther</t>
  </si>
  <si>
    <t>cstrewthergu@domainmarket.com</t>
  </si>
  <si>
    <t>57509 CEDEX</t>
  </si>
  <si>
    <t>Saint-Avold</t>
  </si>
  <si>
    <t>Gisella</t>
  </si>
  <si>
    <t>Bockmaster</t>
  </si>
  <si>
    <t>gbockmastergv@foxnews.com</t>
  </si>
  <si>
    <t>S1</t>
  </si>
  <si>
    <t>Sheffield</t>
  </si>
  <si>
    <t>Hendrik</t>
  </si>
  <si>
    <t>O'Docherty</t>
  </si>
  <si>
    <t>hodochertygw@51.la</t>
  </si>
  <si>
    <t>Apt 1339</t>
  </si>
  <si>
    <t>72004 CEDEX 1</t>
  </si>
  <si>
    <t>Jim</t>
  </si>
  <si>
    <t>Dobby</t>
  </si>
  <si>
    <t>jdobbygx@opera.com</t>
  </si>
  <si>
    <t>Room 1429</t>
  </si>
  <si>
    <t>69907 CEDEX 20</t>
  </si>
  <si>
    <t>Jean</t>
  </si>
  <si>
    <t>Lally</t>
  </si>
  <si>
    <t>jlallygy@independent.co.uk</t>
  </si>
  <si>
    <t>99089</t>
  </si>
  <si>
    <t>Erfurt</t>
  </si>
  <si>
    <t>Angeli</t>
  </si>
  <si>
    <t>Luetkemeyer</t>
  </si>
  <si>
    <t>aluetkemeyergz@un.org</t>
  </si>
  <si>
    <t>88504 CEDEX</t>
  </si>
  <si>
    <t>Mirecourt</t>
  </si>
  <si>
    <t>Briney</t>
  </si>
  <si>
    <t>Gale</t>
  </si>
  <si>
    <t>bgaleh0@auda.org.au</t>
  </si>
  <si>
    <t>Suite 72</t>
  </si>
  <si>
    <t>14109 CEDEX</t>
  </si>
  <si>
    <t>Lisieux</t>
  </si>
  <si>
    <t>Phillis</t>
  </si>
  <si>
    <t>Deighton</t>
  </si>
  <si>
    <t>pdeightonh1@ucoz.com</t>
  </si>
  <si>
    <t>6814</t>
  </si>
  <si>
    <t>Darcy</t>
  </si>
  <si>
    <t>dtroyesh2@unesco.org</t>
  </si>
  <si>
    <t>Room 210</t>
  </si>
  <si>
    <t>72091 CEDEX 9</t>
  </si>
  <si>
    <t>Dedie</t>
  </si>
  <si>
    <t>Lewsley</t>
  </si>
  <si>
    <t>dlewsleyh3@bandcamp.com</t>
  </si>
  <si>
    <t>Ursulina</t>
  </si>
  <si>
    <t>Ganter</t>
  </si>
  <si>
    <t>uganterh4@utexas.edu</t>
  </si>
  <si>
    <t>3324</t>
  </si>
  <si>
    <t>Giordano</t>
  </si>
  <si>
    <t>Volke</t>
  </si>
  <si>
    <t>gvolkeh5@mlb.com</t>
  </si>
  <si>
    <t>Apt 1597</t>
  </si>
  <si>
    <t>IV1</t>
  </si>
  <si>
    <t>Franklin</t>
  </si>
  <si>
    <t>Crehan</t>
  </si>
  <si>
    <t>fcrehanh6@oakley.com</t>
  </si>
  <si>
    <t>Suite 37</t>
  </si>
  <si>
    <t>30005</t>
  </si>
  <si>
    <t>Murcia</t>
  </si>
  <si>
    <t>Ricki</t>
  </si>
  <si>
    <t>Borrington</t>
  </si>
  <si>
    <t>rborringtonh7@tuttocitta.it</t>
  </si>
  <si>
    <t>Filia</t>
  </si>
  <si>
    <t>Klinck</t>
  </si>
  <si>
    <t>fklinckh8@multiply.com</t>
  </si>
  <si>
    <t>Jennee</t>
  </si>
  <si>
    <t>Firbanks</t>
  </si>
  <si>
    <t>jfirbanksh9@auda.org.au</t>
  </si>
  <si>
    <t>11860 CEDEX 9</t>
  </si>
  <si>
    <t>Carcassonne</t>
  </si>
  <si>
    <t>Antonietta</t>
  </si>
  <si>
    <t>Kahane</t>
  </si>
  <si>
    <t>akahaneha@blinklist.com</t>
  </si>
  <si>
    <t>Room 865</t>
  </si>
  <si>
    <t>5684</t>
  </si>
  <si>
    <t>Best</t>
  </si>
  <si>
    <t>Mandeville</t>
  </si>
  <si>
    <t>amandevillehb@examiner.com</t>
  </si>
  <si>
    <t>Suite 52</t>
  </si>
  <si>
    <t>Doug</t>
  </si>
  <si>
    <t>Kinnar</t>
  </si>
  <si>
    <t>dkinnarhc@examiner.com</t>
  </si>
  <si>
    <t>Room 571</t>
  </si>
  <si>
    <t>91821 CEDEX</t>
  </si>
  <si>
    <t>Longjumeau</t>
  </si>
  <si>
    <t>Brigida</t>
  </si>
  <si>
    <t>Peasby</t>
  </si>
  <si>
    <t>bpeasbyhd@jimdo.com</t>
  </si>
  <si>
    <t>Bevvy</t>
  </si>
  <si>
    <t>Farloe</t>
  </si>
  <si>
    <t>bfarloehe@omniture.com</t>
  </si>
  <si>
    <t>75971 CEDEX 20</t>
  </si>
  <si>
    <t>Paris 20</t>
  </si>
  <si>
    <t>Quinn</t>
  </si>
  <si>
    <t>Walpole</t>
  </si>
  <si>
    <t>qwalpolehf@jigsy.com</t>
  </si>
  <si>
    <t>Candace</t>
  </si>
  <si>
    <t>Chastey</t>
  </si>
  <si>
    <t>cchasteyhg@gov.uk</t>
  </si>
  <si>
    <t>Room 1479</t>
  </si>
  <si>
    <t>45809 CEDEX</t>
  </si>
  <si>
    <t>Saint-Jean-de-Braye</t>
  </si>
  <si>
    <t>Mame</t>
  </si>
  <si>
    <t>Sellers</t>
  </si>
  <si>
    <t>msellershh@storify.com</t>
  </si>
  <si>
    <t>10129</t>
  </si>
  <si>
    <t>Lanita</t>
  </si>
  <si>
    <t>Tellwright</t>
  </si>
  <si>
    <t>ltellwrighthi@merriam-webster.com</t>
  </si>
  <si>
    <t>PO Box 48938</t>
  </si>
  <si>
    <t>01080</t>
  </si>
  <si>
    <t>Vitoria-Gasteiz</t>
  </si>
  <si>
    <t>Amargo</t>
  </si>
  <si>
    <t>Metzke</t>
  </si>
  <si>
    <t>ametzkehj@360.cn</t>
  </si>
  <si>
    <t>Apt 1434</t>
  </si>
  <si>
    <t>77414 CEDEX</t>
  </si>
  <si>
    <t>Claye-Souilly</t>
  </si>
  <si>
    <t>Allina</t>
  </si>
  <si>
    <t>Mc Coughan</t>
  </si>
  <si>
    <t>amccoughanhk@wufoo.com</t>
  </si>
  <si>
    <t>PO Box 19291</t>
  </si>
  <si>
    <t>Anestassia</t>
  </si>
  <si>
    <t>Ferrer</t>
  </si>
  <si>
    <t>aferrerhl@hexun.com</t>
  </si>
  <si>
    <t>Room 780</t>
  </si>
  <si>
    <t>53085 CEDEX 9</t>
  </si>
  <si>
    <t>Laval</t>
  </si>
  <si>
    <t>Gerti</t>
  </si>
  <si>
    <t>Esland</t>
  </si>
  <si>
    <t>geslandhm@artisteer.com</t>
  </si>
  <si>
    <t>8024</t>
  </si>
  <si>
    <t>Dakhno</t>
  </si>
  <si>
    <t>jdakhnohn@upenn.edu</t>
  </si>
  <si>
    <t>Suite 98</t>
  </si>
  <si>
    <t>93335 CEDEX</t>
  </si>
  <si>
    <t>Neuilly-sur-Marne</t>
  </si>
  <si>
    <t>Tyson</t>
  </si>
  <si>
    <t>Frankland</t>
  </si>
  <si>
    <t>tfranklandho@furl.net</t>
  </si>
  <si>
    <t>68064 CEDEX 3</t>
  </si>
  <si>
    <t>Dwight</t>
  </si>
  <si>
    <t>Skehens</t>
  </si>
  <si>
    <t>dskehenshp@theglobeandmail.com</t>
  </si>
  <si>
    <t>Apt 1720</t>
  </si>
  <si>
    <t>Rorke</t>
  </si>
  <si>
    <t>Reck</t>
  </si>
  <si>
    <t>rreckhq@csmonitor.com</t>
  </si>
  <si>
    <t>Room 897</t>
  </si>
  <si>
    <t>Traver</t>
  </si>
  <si>
    <t>Stonner</t>
  </si>
  <si>
    <t>tstonnerhr@rambler.ru</t>
  </si>
  <si>
    <t>Room 887</t>
  </si>
  <si>
    <t>40141</t>
  </si>
  <si>
    <t>Bologna</t>
  </si>
  <si>
    <t>Chuck</t>
  </si>
  <si>
    <t>Bermingham</t>
  </si>
  <si>
    <t>cberminghamhs@smugmug.com</t>
  </si>
  <si>
    <t>Apt 1043</t>
  </si>
  <si>
    <t>7409</t>
  </si>
  <si>
    <t>Deventer</t>
  </si>
  <si>
    <t>Ado</t>
  </si>
  <si>
    <t>Foukx</t>
  </si>
  <si>
    <t>afoukxht@ibm.com</t>
  </si>
  <si>
    <t>Room 1888</t>
  </si>
  <si>
    <t>77815 CEDEX</t>
  </si>
  <si>
    <t>Moret-sur-Loing</t>
  </si>
  <si>
    <t>Shawnee</t>
  </si>
  <si>
    <t>McEnteggart</t>
  </si>
  <si>
    <t>smcenteggarthu@canalblog.com</t>
  </si>
  <si>
    <t>PO Box 8348</t>
  </si>
  <si>
    <t>23568</t>
  </si>
  <si>
    <t>L├╝beck</t>
  </si>
  <si>
    <t>O'Doghesty</t>
  </si>
  <si>
    <t>codoghestyhv@vkontakte.ru</t>
  </si>
  <si>
    <t>PO Box 7192</t>
  </si>
  <si>
    <t>92527 CEDEX</t>
  </si>
  <si>
    <t>Neuilly-sur-Seine</t>
  </si>
  <si>
    <t>Damien</t>
  </si>
  <si>
    <t>Headly</t>
  </si>
  <si>
    <t>dheadlyhw@army.mil</t>
  </si>
  <si>
    <t>DN36</t>
  </si>
  <si>
    <t>West End</t>
  </si>
  <si>
    <t>Joletta</t>
  </si>
  <si>
    <t>Godfery</t>
  </si>
  <si>
    <t>jgodferyhx@facebook.com</t>
  </si>
  <si>
    <t>Apt 985</t>
  </si>
  <si>
    <t>Joanie</t>
  </si>
  <si>
    <t>Tutchell</t>
  </si>
  <si>
    <t>jtutchellhy@addtoany.com</t>
  </si>
  <si>
    <t>Room 1855</t>
  </si>
  <si>
    <t>77504 CEDEX</t>
  </si>
  <si>
    <t>Chelles</t>
  </si>
  <si>
    <t>Crone</t>
  </si>
  <si>
    <t>dcronehz@mapquest.com</t>
  </si>
  <si>
    <t>39209 CEDEX</t>
  </si>
  <si>
    <t>Saint-Claude</t>
  </si>
  <si>
    <t>Justen</t>
  </si>
  <si>
    <t>Marvell</t>
  </si>
  <si>
    <t>jmarvelli0@oracle.com</t>
  </si>
  <si>
    <t>94124 CEDEX</t>
  </si>
  <si>
    <t>Addison</t>
  </si>
  <si>
    <t>Frankham</t>
  </si>
  <si>
    <t>afrankhami1@yolasite.com</t>
  </si>
  <si>
    <t>Trude</t>
  </si>
  <si>
    <t>Guerreru</t>
  </si>
  <si>
    <t>tguerrerui2@mtv.com</t>
  </si>
  <si>
    <t>95319 CEDEX</t>
  </si>
  <si>
    <t>See</t>
  </si>
  <si>
    <t>Couling</t>
  </si>
  <si>
    <t>scoulingi3@spotify.com</t>
  </si>
  <si>
    <t>Apt 1159</t>
  </si>
  <si>
    <t>26070</t>
  </si>
  <si>
    <t>Logro├▒o</t>
  </si>
  <si>
    <t>Laraine</t>
  </si>
  <si>
    <t>Jesteco</t>
  </si>
  <si>
    <t>ljestecoi4@nymag.com</t>
  </si>
  <si>
    <t>27929 CEDEX 9</t>
  </si>
  <si>
    <t>├ëvreux</t>
  </si>
  <si>
    <t>Katharyn</t>
  </si>
  <si>
    <t>Dingley</t>
  </si>
  <si>
    <t>kdingleyi5@woothemes.com</t>
  </si>
  <si>
    <t>09116</t>
  </si>
  <si>
    <t>Annemarie</t>
  </si>
  <si>
    <t>Spiers</t>
  </si>
  <si>
    <t>aspiersi6@diigo.com</t>
  </si>
  <si>
    <t>12045</t>
  </si>
  <si>
    <t>Mitch</t>
  </si>
  <si>
    <t>Horning</t>
  </si>
  <si>
    <t>mhorningi7@vkontakte.ru</t>
  </si>
  <si>
    <t>PO Box 45857</t>
  </si>
  <si>
    <t>94734 CEDEX</t>
  </si>
  <si>
    <t>Nogent-sur-Marne</t>
  </si>
  <si>
    <t>Chlo</t>
  </si>
  <si>
    <t>Ivins</t>
  </si>
  <si>
    <t>civinsi8@sogou.com</t>
  </si>
  <si>
    <t>Room 1011</t>
  </si>
  <si>
    <t>07121</t>
  </si>
  <si>
    <t>Palma De Mallorca</t>
  </si>
  <si>
    <t>Madlin</t>
  </si>
  <si>
    <t>Spadollini</t>
  </si>
  <si>
    <t>mspadollinii9@ucoz.ru</t>
  </si>
  <si>
    <t>Room 1805</t>
  </si>
  <si>
    <t>01069 CEDEX 9</t>
  </si>
  <si>
    <t>Bourg-en-Bresse</t>
  </si>
  <si>
    <t>Conway</t>
  </si>
  <si>
    <t>Dayly</t>
  </si>
  <si>
    <t>cdaylyia@amazonaws.com</t>
  </si>
  <si>
    <t>48005 CEDEX</t>
  </si>
  <si>
    <t>Mende</t>
  </si>
  <si>
    <t>Buiron</t>
  </si>
  <si>
    <t>Lorryman</t>
  </si>
  <si>
    <t>blorrymanib@cisco.com</t>
  </si>
  <si>
    <t>Apt 620</t>
  </si>
  <si>
    <t>03006 CEDEX</t>
  </si>
  <si>
    <t>Moulins</t>
  </si>
  <si>
    <t>Emeline</t>
  </si>
  <si>
    <t>Azam</t>
  </si>
  <si>
    <t>eazamic@ehow.com</t>
  </si>
  <si>
    <t>Apt 597</t>
  </si>
  <si>
    <t>75853 CEDEX 17</t>
  </si>
  <si>
    <t>Giorgi</t>
  </si>
  <si>
    <t>gafieldid@friendfeed.com</t>
  </si>
  <si>
    <t>Room 100</t>
  </si>
  <si>
    <t>75151 CEDEX 03</t>
  </si>
  <si>
    <t>Diane-marie</t>
  </si>
  <si>
    <t>Buddles</t>
  </si>
  <si>
    <t>dbuddlesie@nsw.gov.au</t>
  </si>
  <si>
    <t>PO Box 20100</t>
  </si>
  <si>
    <t>7319</t>
  </si>
  <si>
    <t>Apeldoorn</t>
  </si>
  <si>
    <t>Jonah</t>
  </si>
  <si>
    <t>Woodlands</t>
  </si>
  <si>
    <t>jwoodlandsif@google.pl</t>
  </si>
  <si>
    <t>Apt 289</t>
  </si>
  <si>
    <t>9052</t>
  </si>
  <si>
    <t>Gent</t>
  </si>
  <si>
    <t>Abdel</t>
  </si>
  <si>
    <t>Ellershaw</t>
  </si>
  <si>
    <t>aellershawig@ibm.com</t>
  </si>
  <si>
    <t>Suite 92</t>
  </si>
  <si>
    <t>84274 CEDEX</t>
  </si>
  <si>
    <t>Ved├¿ne</t>
  </si>
  <si>
    <t>Flori</t>
  </si>
  <si>
    <t>Humphrys</t>
  </si>
  <si>
    <t>fhumphrysih@miitbeian.gov.cn</t>
  </si>
  <si>
    <t>PO Box 63635</t>
  </si>
  <si>
    <t>21019 CEDEX</t>
  </si>
  <si>
    <t>Nadine</t>
  </si>
  <si>
    <t>Comusso</t>
  </si>
  <si>
    <t>ncomussoii@technorati.com</t>
  </si>
  <si>
    <t>64044 CEDEX</t>
  </si>
  <si>
    <t>Selle</t>
  </si>
  <si>
    <t>Hutchence</t>
  </si>
  <si>
    <t>shutchenceij@mail.ru</t>
  </si>
  <si>
    <t>Quantick</t>
  </si>
  <si>
    <t>cquantickik@ifeng.com</t>
  </si>
  <si>
    <t>Apt 152</t>
  </si>
  <si>
    <t>93737 CEDEX 9</t>
  </si>
  <si>
    <t>Frederique</t>
  </si>
  <si>
    <t>Trodden</t>
  </si>
  <si>
    <t>ftroddenil@sourceforge.net</t>
  </si>
  <si>
    <t>PO Box 68806</t>
  </si>
  <si>
    <t>95194 CEDEX</t>
  </si>
  <si>
    <t>Goussainville</t>
  </si>
  <si>
    <t>Shayne</t>
  </si>
  <si>
    <t>Klos</t>
  </si>
  <si>
    <t>sklosim@hc360.com</t>
  </si>
  <si>
    <t>Room 1699</t>
  </si>
  <si>
    <t>Tilda</t>
  </si>
  <si>
    <t>MacKean</t>
  </si>
  <si>
    <t>tmackeanin@godaddy.com</t>
  </si>
  <si>
    <t>76069 CEDEX</t>
  </si>
  <si>
    <t>Natty</t>
  </si>
  <si>
    <t>Perrin</t>
  </si>
  <si>
    <t>nperrinio@comcast.net</t>
  </si>
  <si>
    <t>Apt 1788</t>
  </si>
  <si>
    <t>Fran</t>
  </si>
  <si>
    <t>Cottey</t>
  </si>
  <si>
    <t>fcotteyip@chronoengine.com</t>
  </si>
  <si>
    <t>PO Box 92455</t>
  </si>
  <si>
    <t>78093 CEDEX 9</t>
  </si>
  <si>
    <t>Bette-ann</t>
  </si>
  <si>
    <t>Robardey</t>
  </si>
  <si>
    <t>brobardeyiq@so-net.ne.jp</t>
  </si>
  <si>
    <t>41468</t>
  </si>
  <si>
    <t>Neuss</t>
  </si>
  <si>
    <t>Gamaliel</t>
  </si>
  <si>
    <t>Chadd</t>
  </si>
  <si>
    <t>gchaddir@pagesperso-orange.fr</t>
  </si>
  <si>
    <t>PO Box 53775</t>
  </si>
  <si>
    <t>Claresta</t>
  </si>
  <si>
    <t>Casier</t>
  </si>
  <si>
    <t>ccasieris@networksolutions.com</t>
  </si>
  <si>
    <t>Whittaker</t>
  </si>
  <si>
    <t>Durnin</t>
  </si>
  <si>
    <t>wdurninit@bluehost.com</t>
  </si>
  <si>
    <t>Room 927</t>
  </si>
  <si>
    <t>20010</t>
  </si>
  <si>
    <t>Wallie</t>
  </si>
  <si>
    <t>Marl</t>
  </si>
  <si>
    <t>wmarliu@yale.edu</t>
  </si>
  <si>
    <t>PO Box 77007</t>
  </si>
  <si>
    <t>29193 CEDEX</t>
  </si>
  <si>
    <t>Quimper</t>
  </si>
  <si>
    <t>Adriana</t>
  </si>
  <si>
    <t>Fruen</t>
  </si>
  <si>
    <t>afrueniv@intel.com</t>
  </si>
  <si>
    <t>94264 CEDEX</t>
  </si>
  <si>
    <t>Fresnes</t>
  </si>
  <si>
    <t>Cece</t>
  </si>
  <si>
    <t>Gayne</t>
  </si>
  <si>
    <t>cgayneiw@domainmarket.com</t>
  </si>
  <si>
    <t>60309 CEDEX</t>
  </si>
  <si>
    <t>Senlis</t>
  </si>
  <si>
    <t>Teresa</t>
  </si>
  <si>
    <t>McIlharga</t>
  </si>
  <si>
    <t>tmcilhargaix@baidu.com</t>
  </si>
  <si>
    <t>Apt 778</t>
  </si>
  <si>
    <t>17314 CEDEX</t>
  </si>
  <si>
    <t>Rochefort</t>
  </si>
  <si>
    <t>Ashleigh</t>
  </si>
  <si>
    <t>Abrey</t>
  </si>
  <si>
    <t>aabreyiy@altervista.org</t>
  </si>
  <si>
    <t>PO Box 25918</t>
  </si>
  <si>
    <t>Cherice</t>
  </si>
  <si>
    <t>Bellchamber</t>
  </si>
  <si>
    <t>cbellchamberiz@addtoany.com</t>
  </si>
  <si>
    <t>PO Box 1747</t>
  </si>
  <si>
    <t>Rey</t>
  </si>
  <si>
    <t>Gwalter</t>
  </si>
  <si>
    <t>rgwalterj0@trellian.com</t>
  </si>
  <si>
    <t>Room 1241</t>
  </si>
  <si>
    <t>44143</t>
  </si>
  <si>
    <t>Dortmund</t>
  </si>
  <si>
    <t>Rance</t>
  </si>
  <si>
    <t>Sigart</t>
  </si>
  <si>
    <t>rsigartj1@feedburner.com</t>
  </si>
  <si>
    <t>77708 CEDEX 4</t>
  </si>
  <si>
    <t>Goldy</t>
  </si>
  <si>
    <t>Tidswell</t>
  </si>
  <si>
    <t>gtidswellj2@admin.ch</t>
  </si>
  <si>
    <t>35538 CEDEX</t>
  </si>
  <si>
    <t>Noyal-sur-Vilaine</t>
  </si>
  <si>
    <t>Pam</t>
  </si>
  <si>
    <t>Bondley</t>
  </si>
  <si>
    <t>pbondleyj3@reverbnation.com</t>
  </si>
  <si>
    <t>Room 826</t>
  </si>
  <si>
    <t>1209</t>
  </si>
  <si>
    <t>Gen├¿ve</t>
  </si>
  <si>
    <t>Roderich</t>
  </si>
  <si>
    <t>Butte</t>
  </si>
  <si>
    <t>rbuttej4@istockphoto.com</t>
  </si>
  <si>
    <t>Suite 69</t>
  </si>
  <si>
    <t>04990 CEDEX 9</t>
  </si>
  <si>
    <t>Sibeal</t>
  </si>
  <si>
    <t>Birdall</t>
  </si>
  <si>
    <t>sbirdallj5@csmonitor.com</t>
  </si>
  <si>
    <t>Reinald</t>
  </si>
  <si>
    <t>Anchor</t>
  </si>
  <si>
    <t>ranchorj6@census.gov</t>
  </si>
  <si>
    <t>82104 CEDEX</t>
  </si>
  <si>
    <t>Castelsarrasin</t>
  </si>
  <si>
    <t>Cinnamon</t>
  </si>
  <si>
    <t>Grealy</t>
  </si>
  <si>
    <t>cgrealyj7@deviantart.com</t>
  </si>
  <si>
    <t>Suite 64</t>
  </si>
  <si>
    <t>1304</t>
  </si>
  <si>
    <t>Almere Stad</t>
  </si>
  <si>
    <t>Gabriel</t>
  </si>
  <si>
    <t>Korejs</t>
  </si>
  <si>
    <t>gkorejsj8@deliciousdays.com</t>
  </si>
  <si>
    <t>M34</t>
  </si>
  <si>
    <t>Denton</t>
  </si>
  <si>
    <t>Mic</t>
  </si>
  <si>
    <t>Cords</t>
  </si>
  <si>
    <t>mcordsj9@ning.com</t>
  </si>
  <si>
    <t>PO Box 7860</t>
  </si>
  <si>
    <t>40591</t>
  </si>
  <si>
    <t>D├╝sseldorf</t>
  </si>
  <si>
    <t>Deeanne</t>
  </si>
  <si>
    <t>Zima</t>
  </si>
  <si>
    <t>dzimaja@123-reg.co.uk</t>
  </si>
  <si>
    <t>Reba</t>
  </si>
  <si>
    <t>Chimienti</t>
  </si>
  <si>
    <t>rchimientijb@nydailynews.com</t>
  </si>
  <si>
    <t>Villanova</t>
  </si>
  <si>
    <t>Flin</t>
  </si>
  <si>
    <t>Gauford</t>
  </si>
  <si>
    <t>fgaufordjc@topsy.com</t>
  </si>
  <si>
    <t>Suite 40</t>
  </si>
  <si>
    <t>Reschke</t>
  </si>
  <si>
    <t>creschkejd@prnewswire.com</t>
  </si>
  <si>
    <t>Room 1326</t>
  </si>
  <si>
    <t>59208 CEDEX</t>
  </si>
  <si>
    <t>Warner</t>
  </si>
  <si>
    <t>Blore</t>
  </si>
  <si>
    <t>wbloreje@hostgator.com</t>
  </si>
  <si>
    <t>Room 86</t>
  </si>
  <si>
    <t>08107 CEDEX</t>
  </si>
  <si>
    <t>Charleville-M├®zi├¿res</t>
  </si>
  <si>
    <t>Teddi</t>
  </si>
  <si>
    <t>Batchelor</t>
  </si>
  <si>
    <t>tbatchelorjf@uol.com.br</t>
  </si>
  <si>
    <t>Apt 1188</t>
  </si>
  <si>
    <t>78304 CEDEX</t>
  </si>
  <si>
    <t>Poissy</t>
  </si>
  <si>
    <t>Gan</t>
  </si>
  <si>
    <t>Dahl</t>
  </si>
  <si>
    <t>gdahljg@indiatimes.com</t>
  </si>
  <si>
    <t>20125</t>
  </si>
  <si>
    <t>Dave</t>
  </si>
  <si>
    <t>Lill</t>
  </si>
  <si>
    <t>dlilljh@shareasale.com</t>
  </si>
  <si>
    <t>PO Box 81840</t>
  </si>
  <si>
    <t>93616 CEDEX</t>
  </si>
  <si>
    <t>Aulnay-sous-Bois</t>
  </si>
  <si>
    <t>Herschel</t>
  </si>
  <si>
    <t>Spinas</t>
  </si>
  <si>
    <t>hspinasji@mozilla.org</t>
  </si>
  <si>
    <t>PO Box 34393</t>
  </si>
  <si>
    <t>94454 CEDEX</t>
  </si>
  <si>
    <t>Limeil-Br├®vannes</t>
  </si>
  <si>
    <t>Randi</t>
  </si>
  <si>
    <t>Noonan</t>
  </si>
  <si>
    <t>rnoonanjj@sbwire.com</t>
  </si>
  <si>
    <t>Suite 20</t>
  </si>
  <si>
    <t>Patrick</t>
  </si>
  <si>
    <t>Lyngsted</t>
  </si>
  <si>
    <t>plyngstedjk@godaddy.com</t>
  </si>
  <si>
    <t>Room 746</t>
  </si>
  <si>
    <t>94631 CEDEX 1</t>
  </si>
  <si>
    <t>Herta</t>
  </si>
  <si>
    <t>Jebb</t>
  </si>
  <si>
    <t>hjebbjl@youku.com</t>
  </si>
  <si>
    <t>PO Box 11053</t>
  </si>
  <si>
    <t>63043 CEDEX 2</t>
  </si>
  <si>
    <t>Clermont-Ferrand</t>
  </si>
  <si>
    <t>Slowly</t>
  </si>
  <si>
    <t>pslowlyjm@google.co.jp</t>
  </si>
  <si>
    <t>13729 CEDEX</t>
  </si>
  <si>
    <t>Marignane</t>
  </si>
  <si>
    <t>Leisha</t>
  </si>
  <si>
    <t>Abbyss</t>
  </si>
  <si>
    <t>labbyssjn@cbsnews.com</t>
  </si>
  <si>
    <t>Room 123</t>
  </si>
  <si>
    <t>Elane</t>
  </si>
  <si>
    <t>Dormer</t>
  </si>
  <si>
    <t>edormerjo@phpbb.com</t>
  </si>
  <si>
    <t>75562 CEDEX 12</t>
  </si>
  <si>
    <t>Lovell</t>
  </si>
  <si>
    <t>ltoffalojp@live.com</t>
  </si>
  <si>
    <t>Suite 90</t>
  </si>
  <si>
    <t>11803 CEDEX 9</t>
  </si>
  <si>
    <t>Mariann</t>
  </si>
  <si>
    <t>Crosland</t>
  </si>
  <si>
    <t>mcroslandjq@bravesites.com</t>
  </si>
  <si>
    <t>Room 149</t>
  </si>
  <si>
    <t>Carey</t>
  </si>
  <si>
    <t>Orgill</t>
  </si>
  <si>
    <t>corgilljr@networkadvertising.org</t>
  </si>
  <si>
    <t>PO Box 34332</t>
  </si>
  <si>
    <t>Lucine</t>
  </si>
  <si>
    <t>Halpen</t>
  </si>
  <si>
    <t>lhalpenjs@nbcnews.com</t>
  </si>
  <si>
    <t>89010 CEDEX</t>
  </si>
  <si>
    <t>Cosgrive</t>
  </si>
  <si>
    <t>hcosgrivejt@google.ca</t>
  </si>
  <si>
    <t>Apt 727</t>
  </si>
  <si>
    <t>Charley</t>
  </si>
  <si>
    <t>Keener</t>
  </si>
  <si>
    <t>ckeenerju@nytimes.com</t>
  </si>
  <si>
    <t>Room 55</t>
  </si>
  <si>
    <t>95011 CEDEX</t>
  </si>
  <si>
    <t>Jaymie</t>
  </si>
  <si>
    <t>Freiburger</t>
  </si>
  <si>
    <t>jfreiburgerjv@miibeian.gov.cn</t>
  </si>
  <si>
    <t>Room 1858</t>
  </si>
  <si>
    <t>Mattie</t>
  </si>
  <si>
    <t>Armfirld</t>
  </si>
  <si>
    <t>marmfirldjw@elegantthemes.com</t>
  </si>
  <si>
    <t>68504 CEDEX</t>
  </si>
  <si>
    <t>Guebwiller</t>
  </si>
  <si>
    <t>David</t>
  </si>
  <si>
    <t>Lauret</t>
  </si>
  <si>
    <t>dlauretjx@livejournal.com</t>
  </si>
  <si>
    <t>Room 1922</t>
  </si>
  <si>
    <t>82070 CEDEX</t>
  </si>
  <si>
    <t>Madelle</t>
  </si>
  <si>
    <t>Swinnard</t>
  </si>
  <si>
    <t>mswinnardjy@unesco.org</t>
  </si>
  <si>
    <t>Raymund</t>
  </si>
  <si>
    <t>Gheraldi</t>
  </si>
  <si>
    <t>rgheraldijz@accuweather.com</t>
  </si>
  <si>
    <t>PO Box 42923</t>
  </si>
  <si>
    <t>Malina</t>
  </si>
  <si>
    <t>Newvill</t>
  </si>
  <si>
    <t>mnewvillk0@dropbox.com</t>
  </si>
  <si>
    <t>7554</t>
  </si>
  <si>
    <t>Hengelo</t>
  </si>
  <si>
    <t>Wasielewicz</t>
  </si>
  <si>
    <t>mwasielewiczk1@forbes.com</t>
  </si>
  <si>
    <t>PO Box 51992</t>
  </si>
  <si>
    <t>94972 CEDEX 9</t>
  </si>
  <si>
    <t>Murney</t>
  </si>
  <si>
    <t>rmurneyk2@boston.com</t>
  </si>
  <si>
    <t>G4</t>
  </si>
  <si>
    <t>Glasgow</t>
  </si>
  <si>
    <t>Philomena</t>
  </si>
  <si>
    <t>Edson</t>
  </si>
  <si>
    <t>pedsonk3@mac.com</t>
  </si>
  <si>
    <t>66013 CEDEX 9</t>
  </si>
  <si>
    <t>Huband</t>
  </si>
  <si>
    <t>dhubandk4@prweb.com</t>
  </si>
  <si>
    <t>PO Box 15890</t>
  </si>
  <si>
    <t>NG34</t>
  </si>
  <si>
    <t>Nedi</t>
  </si>
  <si>
    <t>Valentinuzzi</t>
  </si>
  <si>
    <t>nvalentinuzzik5@census.gov</t>
  </si>
  <si>
    <t>Hagan</t>
  </si>
  <si>
    <t>Devereux</t>
  </si>
  <si>
    <t>hdevereuxk6@reddit.com</t>
  </si>
  <si>
    <t>PO Box 17251</t>
  </si>
  <si>
    <t>Merrill</t>
  </si>
  <si>
    <t>Longega</t>
  </si>
  <si>
    <t>mlongegak7@blogs.com</t>
  </si>
  <si>
    <t>Apt 1270</t>
  </si>
  <si>
    <t>21704 CEDEX</t>
  </si>
  <si>
    <t>Nuits-Saint-Georges</t>
  </si>
  <si>
    <t>Antonina</t>
  </si>
  <si>
    <t>Demaid</t>
  </si>
  <si>
    <t>ademaidk8@exblog.jp</t>
  </si>
  <si>
    <t>69413 CEDEX 06</t>
  </si>
  <si>
    <t>Hilbourne</t>
  </si>
  <si>
    <t>fhilbournek9@huffingtonpost.com</t>
  </si>
  <si>
    <t>25117 CEDEX</t>
  </si>
  <si>
    <t>Baume-les-Dames</t>
  </si>
  <si>
    <t>Darline</t>
  </si>
  <si>
    <t>Rubinfeld</t>
  </si>
  <si>
    <t>drubinfeldka@nationalgeographic.com</t>
  </si>
  <si>
    <t>Room 581</t>
  </si>
  <si>
    <t>RG20</t>
  </si>
  <si>
    <t>Newtown</t>
  </si>
  <si>
    <t>Stanislaw</t>
  </si>
  <si>
    <t>Rippingale</t>
  </si>
  <si>
    <t>srippingalekb@shareasale.com</t>
  </si>
  <si>
    <t>94946 CEDEX 9</t>
  </si>
  <si>
    <t>Jolene</t>
  </si>
  <si>
    <t>Beckwith</t>
  </si>
  <si>
    <t>jbeckwithkc@newyorker.com</t>
  </si>
  <si>
    <t>Room 1546</t>
  </si>
  <si>
    <t>13858 CEDEX 3</t>
  </si>
  <si>
    <t>Jahns</t>
  </si>
  <si>
    <t>hjahnskd@nifty.com</t>
  </si>
  <si>
    <t>6834</t>
  </si>
  <si>
    <t>Catriona</t>
  </si>
  <si>
    <t>Purple</t>
  </si>
  <si>
    <t>cpurpleke@ehow.com</t>
  </si>
  <si>
    <t>PO Box 2233</t>
  </si>
  <si>
    <t>83484 CEDEX</t>
  </si>
  <si>
    <t>Puget-sur-Argens</t>
  </si>
  <si>
    <t>Loutitia</t>
  </si>
  <si>
    <t>Gloves</t>
  </si>
  <si>
    <t>lgloveskf@utexas.edu</t>
  </si>
  <si>
    <t>Room 1523</t>
  </si>
  <si>
    <t>50733</t>
  </si>
  <si>
    <t>K├Âln</t>
  </si>
  <si>
    <t>Bethune</t>
  </si>
  <si>
    <t>rbethunekg@gmpg.org</t>
  </si>
  <si>
    <t>92077 CEDEX</t>
  </si>
  <si>
    <t>Nicolle</t>
  </si>
  <si>
    <t>Cluet</t>
  </si>
  <si>
    <t>ncluetkh@elegantthemes.com</t>
  </si>
  <si>
    <t>LS9</t>
  </si>
  <si>
    <t>Halton</t>
  </si>
  <si>
    <t>Agnese</t>
  </si>
  <si>
    <t>ascotchmoreki@patch.com</t>
  </si>
  <si>
    <t>24212 CEDEX</t>
  </si>
  <si>
    <t>Sarlat-la-Can├®da</t>
  </si>
  <si>
    <t>Kelsey</t>
  </si>
  <si>
    <t>Matherson</t>
  </si>
  <si>
    <t>kmathersonkj@japanpost.jp</t>
  </si>
  <si>
    <t>Matteo</t>
  </si>
  <si>
    <t>Linner</t>
  </si>
  <si>
    <t>mlinnerkk@storify.com</t>
  </si>
  <si>
    <t>Allianora</t>
  </si>
  <si>
    <t>Gowers</t>
  </si>
  <si>
    <t>agowerskl@tmall.com</t>
  </si>
  <si>
    <t>Suite 30</t>
  </si>
  <si>
    <t>63057 CEDEX 1</t>
  </si>
  <si>
    <t>Tailor</t>
  </si>
  <si>
    <t>Horley</t>
  </si>
  <si>
    <t>thorleykm@facebook.com</t>
  </si>
  <si>
    <t>Room 1411</t>
  </si>
  <si>
    <t>Nataline</t>
  </si>
  <si>
    <t>Vlasyev</t>
  </si>
  <si>
    <t>nvlasyevkn@prlog.org</t>
  </si>
  <si>
    <t>Room 510</t>
  </si>
  <si>
    <t>Clayborn</t>
  </si>
  <si>
    <t>Bogges</t>
  </si>
  <si>
    <t>cboggesko@dropbox.com</t>
  </si>
  <si>
    <t>Suite 66</t>
  </si>
  <si>
    <t>Tarra</t>
  </si>
  <si>
    <t>Finneran</t>
  </si>
  <si>
    <t>tfinnerankp@adobe.com</t>
  </si>
  <si>
    <t>Suite 6</t>
  </si>
  <si>
    <t>75542 CEDEX 11</t>
  </si>
  <si>
    <t>Paris 11</t>
  </si>
  <si>
    <t>Keslie</t>
  </si>
  <si>
    <t>Deeming</t>
  </si>
  <si>
    <t>kdeemingkq@hibu.com</t>
  </si>
  <si>
    <t>Suite 91</t>
  </si>
  <si>
    <t>04104 CEDEX</t>
  </si>
  <si>
    <t>Manosque</t>
  </si>
  <si>
    <t>Dot</t>
  </si>
  <si>
    <t>Lankford</t>
  </si>
  <si>
    <t>dlankfordkr@mayoclinic.com</t>
  </si>
  <si>
    <t>35914 CEDEX 9</t>
  </si>
  <si>
    <t>Morais</t>
  </si>
  <si>
    <t>rmoraisks@washingtonpost.com</t>
  </si>
  <si>
    <t>Damon</t>
  </si>
  <si>
    <t>Stenson</t>
  </si>
  <si>
    <t>dstensonkt@icio.us</t>
  </si>
  <si>
    <t>92041 CEDEX</t>
  </si>
  <si>
    <t>Rheta</t>
  </si>
  <si>
    <t>McKinlay</t>
  </si>
  <si>
    <t>rmckinlayku@redcross.org</t>
  </si>
  <si>
    <t>Vernon</t>
  </si>
  <si>
    <t>Ianiello</t>
  </si>
  <si>
    <t>vianiellokv@bbc.co.uk</t>
  </si>
  <si>
    <t>94659 CEDEX 1</t>
  </si>
  <si>
    <t>Flint</t>
  </si>
  <si>
    <t>Haysham</t>
  </si>
  <si>
    <t>fhayshamkw@reddit.com</t>
  </si>
  <si>
    <t>37922 CEDEX 9</t>
  </si>
  <si>
    <t>Xaviera</t>
  </si>
  <si>
    <t>Shepherdson</t>
  </si>
  <si>
    <t>xshepherdsonkx@wsj.com</t>
  </si>
  <si>
    <t>PO Box 92552</t>
  </si>
  <si>
    <t>92144 CEDEX</t>
  </si>
  <si>
    <t>Clamart</t>
  </si>
  <si>
    <t>Alberik</t>
  </si>
  <si>
    <t>Mellish</t>
  </si>
  <si>
    <t>amellishky@cbsnews.com</t>
  </si>
  <si>
    <t>49003</t>
  </si>
  <si>
    <t>Zamora</t>
  </si>
  <si>
    <t>McCromley</t>
  </si>
  <si>
    <t>cmccromleykz@networksolutions.com</t>
  </si>
  <si>
    <t>Bendix</t>
  </si>
  <si>
    <t>Trowsdale</t>
  </si>
  <si>
    <t>btrowsdalel0@ucsd.edu</t>
  </si>
  <si>
    <t>Apt 594</t>
  </si>
  <si>
    <t>Roxi</t>
  </si>
  <si>
    <t>Kerne</t>
  </si>
  <si>
    <t>rkernel1@princeton.edu</t>
  </si>
  <si>
    <t>Jefferey</t>
  </si>
  <si>
    <t>Norsworthy</t>
  </si>
  <si>
    <t>jnorsworthyl2@sciencedirect.com</t>
  </si>
  <si>
    <t>PO Box 91036</t>
  </si>
  <si>
    <t>80337</t>
  </si>
  <si>
    <t>Bing</t>
  </si>
  <si>
    <t>Whate</t>
  </si>
  <si>
    <t>bwhatel3@wordpress.org</t>
  </si>
  <si>
    <t>Apt 1035</t>
  </si>
  <si>
    <t>73494 CEDEX</t>
  </si>
  <si>
    <t>La Ravoire</t>
  </si>
  <si>
    <t>Frankie</t>
  </si>
  <si>
    <t>fslyl4@wikimedia.org</t>
  </si>
  <si>
    <t>PO Box 9164</t>
  </si>
  <si>
    <t>Farr</t>
  </si>
  <si>
    <t>Rudgerd</t>
  </si>
  <si>
    <t>frudgerdl5@ucoz.com</t>
  </si>
  <si>
    <t>Apt 1984</t>
  </si>
  <si>
    <t>Waldo</t>
  </si>
  <si>
    <t>Bagot</t>
  </si>
  <si>
    <t>wbagotl6@sbwire.com</t>
  </si>
  <si>
    <t>Room 1714</t>
  </si>
  <si>
    <t>6015</t>
  </si>
  <si>
    <t>Daryle</t>
  </si>
  <si>
    <t>Prazer</t>
  </si>
  <si>
    <t>dprazerl7@yellowpages.com</t>
  </si>
  <si>
    <t>Edna</t>
  </si>
  <si>
    <t>Reinhart</t>
  </si>
  <si>
    <t>ereinhartl8@nasa.gov</t>
  </si>
  <si>
    <t>34964 CEDEX 2</t>
  </si>
  <si>
    <t>Silvain</t>
  </si>
  <si>
    <t>Whitfield</t>
  </si>
  <si>
    <t>swhitfieldl9@upenn.edu</t>
  </si>
  <si>
    <t>Room 584</t>
  </si>
  <si>
    <t>06357 CEDEX 4</t>
  </si>
  <si>
    <t>Virgie</t>
  </si>
  <si>
    <t>Dulen</t>
  </si>
  <si>
    <t>vdulenla@arizona.edu</t>
  </si>
  <si>
    <t>Bryce</t>
  </si>
  <si>
    <t>Christofle</t>
  </si>
  <si>
    <t>bchristoflelb@surveymonkey.com</t>
  </si>
  <si>
    <t>Apt 219</t>
  </si>
  <si>
    <t>91295 CEDEX</t>
  </si>
  <si>
    <t>Arpajon</t>
  </si>
  <si>
    <t>Vincent</t>
  </si>
  <si>
    <t>Barde</t>
  </si>
  <si>
    <t>vbardelc@dedecms.com</t>
  </si>
  <si>
    <t>PO Box 78382</t>
  </si>
  <si>
    <t>Heinke</t>
  </si>
  <si>
    <t>aheinkeld@usnews.com</t>
  </si>
  <si>
    <t>PO Box 33910</t>
  </si>
  <si>
    <t>34940 CEDEX 9</t>
  </si>
  <si>
    <t>Prue</t>
  </si>
  <si>
    <t>Claye</t>
  </si>
  <si>
    <t>pclayele@ox.ac.uk</t>
  </si>
  <si>
    <t>Apt 284</t>
  </si>
  <si>
    <t>Briano</t>
  </si>
  <si>
    <t>Castelyn</t>
  </si>
  <si>
    <t>bcastelynlf@yale.edu</t>
  </si>
  <si>
    <t>PO Box 96018</t>
  </si>
  <si>
    <t>91199 CEDEX</t>
  </si>
  <si>
    <t>Dene</t>
  </si>
  <si>
    <t>Jarnell</t>
  </si>
  <si>
    <t>djarnelllg@slashdot.org</t>
  </si>
  <si>
    <t>PO Box 8700</t>
  </si>
  <si>
    <t>60637 CEDEX</t>
  </si>
  <si>
    <t>McLoney</t>
  </si>
  <si>
    <t>vmcloneylh@ycombinator.com</t>
  </si>
  <si>
    <t>PO Box 10112</t>
  </si>
  <si>
    <t>29102 CEDEX</t>
  </si>
  <si>
    <t>Linnet</t>
  </si>
  <si>
    <t>Skeermor</t>
  </si>
  <si>
    <t>lskeermorli@mit.edu</t>
  </si>
  <si>
    <t>7536</t>
  </si>
  <si>
    <t>Tournai</t>
  </si>
  <si>
    <t>Jordon</t>
  </si>
  <si>
    <t>Clinton</t>
  </si>
  <si>
    <t>jclintonlj@wired.com</t>
  </si>
  <si>
    <t>PO Box 47919</t>
  </si>
  <si>
    <t>35581</t>
  </si>
  <si>
    <t>Wetzlar</t>
  </si>
  <si>
    <t>Britte</t>
  </si>
  <si>
    <t>Giannasi</t>
  </si>
  <si>
    <t>bgiannasilk@bandcamp.com</t>
  </si>
  <si>
    <t>PO Box 25455</t>
  </si>
  <si>
    <t>34186 CEDEX 4</t>
  </si>
  <si>
    <t>Bamby</t>
  </si>
  <si>
    <t>Keable</t>
  </si>
  <si>
    <t>bkeablell@symantec.com</t>
  </si>
  <si>
    <t>35076 CEDEX 9</t>
  </si>
  <si>
    <t>Minnaminnie</t>
  </si>
  <si>
    <t>Brandreth</t>
  </si>
  <si>
    <t>mbrandrethlm@multiply.com</t>
  </si>
  <si>
    <t>PO Box 63224</t>
  </si>
  <si>
    <t>Layney</t>
  </si>
  <si>
    <t>Rennock</t>
  </si>
  <si>
    <t>lrennockln@nih.gov</t>
  </si>
  <si>
    <t>Apt 1171</t>
  </si>
  <si>
    <t>Stagg</t>
  </si>
  <si>
    <t>cstagglo@weebly.com</t>
  </si>
  <si>
    <t>Arlena</t>
  </si>
  <si>
    <t>McDarmid</t>
  </si>
  <si>
    <t>amcdarmidlp@gravatar.com</t>
  </si>
  <si>
    <t>PO Box 93537</t>
  </si>
  <si>
    <t>92511 CEDEX</t>
  </si>
  <si>
    <t>Sansone</t>
  </si>
  <si>
    <t>Stripling</t>
  </si>
  <si>
    <t>sstriplinglq@woothemes.com</t>
  </si>
  <si>
    <t>Ibby</t>
  </si>
  <si>
    <t>Debill</t>
  </si>
  <si>
    <t>idebilllr@geocities.com</t>
  </si>
  <si>
    <t>Apt 221</t>
  </si>
  <si>
    <t>21037</t>
  </si>
  <si>
    <t>Sileas</t>
  </si>
  <si>
    <t>Desmond</t>
  </si>
  <si>
    <t>sdesmondls@dagondesign.com</t>
  </si>
  <si>
    <t>7824</t>
  </si>
  <si>
    <t>Emmen</t>
  </si>
  <si>
    <t>Wiatt</t>
  </si>
  <si>
    <t>Fury</t>
  </si>
  <si>
    <t>wfurylt@furl.net</t>
  </si>
  <si>
    <t>13095 CEDEX 2</t>
  </si>
  <si>
    <t>Beak</t>
  </si>
  <si>
    <t>dbeaklu@woothemes.com</t>
  </si>
  <si>
    <t>Apt 1982</t>
  </si>
  <si>
    <t>77224 CEDEX</t>
  </si>
  <si>
    <t>Tournan-en-Brie</t>
  </si>
  <si>
    <t>Lana</t>
  </si>
  <si>
    <t>Savil</t>
  </si>
  <si>
    <t>lsavillv@edublogs.org</t>
  </si>
  <si>
    <t>Room 1988</t>
  </si>
  <si>
    <t>37082 CEDEX 2</t>
  </si>
  <si>
    <t>Justino</t>
  </si>
  <si>
    <t>Breacher</t>
  </si>
  <si>
    <t>jbreacherlw@chronoengine.com</t>
  </si>
  <si>
    <t>Room 1931</t>
  </si>
  <si>
    <t>00185</t>
  </si>
  <si>
    <t>Brocky</t>
  </si>
  <si>
    <t>Gonsalvez</t>
  </si>
  <si>
    <t>bgonsalvezlx@ebay.co.uk</t>
  </si>
  <si>
    <t>75623 CEDEX 13</t>
  </si>
  <si>
    <t>Bethany</t>
  </si>
  <si>
    <t>Callingham</t>
  </si>
  <si>
    <t>bcallinghamly@imgur.com</t>
  </si>
  <si>
    <t>Bab</t>
  </si>
  <si>
    <t>Lobell</t>
  </si>
  <si>
    <t>blobelllz@t.co</t>
  </si>
  <si>
    <t>Ric</t>
  </si>
  <si>
    <t>Cochrane</t>
  </si>
  <si>
    <t>rcochranem0@forbes.com</t>
  </si>
  <si>
    <t>16025 CEDEX</t>
  </si>
  <si>
    <t>Maximilian</t>
  </si>
  <si>
    <t>Meharg</t>
  </si>
  <si>
    <t>mmehargm1@wiley.com</t>
  </si>
  <si>
    <t>Zak</t>
  </si>
  <si>
    <t>Ornillos</t>
  </si>
  <si>
    <t>zornillosm2@sogou.com</t>
  </si>
  <si>
    <t>15004 CEDEX</t>
  </si>
  <si>
    <t>Aurillac</t>
  </si>
  <si>
    <t>Roth</t>
  </si>
  <si>
    <t>Karleman</t>
  </si>
  <si>
    <t>rkarlemanm3@quantcast.com</t>
  </si>
  <si>
    <t>Room 212</t>
  </si>
  <si>
    <t>57119 CEDEX</t>
  </si>
  <si>
    <t>Thionville</t>
  </si>
  <si>
    <t>Allys</t>
  </si>
  <si>
    <t>Abbess</t>
  </si>
  <si>
    <t>aabbessm4@dailymotion.com</t>
  </si>
  <si>
    <t>Allin</t>
  </si>
  <si>
    <t>Pieters</t>
  </si>
  <si>
    <t>apietersm5@de.vu</t>
  </si>
  <si>
    <t>5619</t>
  </si>
  <si>
    <t>Shaun</t>
  </si>
  <si>
    <t>Lunbech</t>
  </si>
  <si>
    <t>slunbechm6@plala.or.jp</t>
  </si>
  <si>
    <t>39804 CEDEX</t>
  </si>
  <si>
    <t>Poligny</t>
  </si>
  <si>
    <t>Job</t>
  </si>
  <si>
    <t>Warfield</t>
  </si>
  <si>
    <t>jwarfieldm7@arizona.edu</t>
  </si>
  <si>
    <t>60477 CEDEX</t>
  </si>
  <si>
    <t>Compi├¿gne</t>
  </si>
  <si>
    <t>Andromache</t>
  </si>
  <si>
    <t>Shillington</t>
  </si>
  <si>
    <t>ashillingtonm8@odnoklassniki.ru</t>
  </si>
  <si>
    <t>Room 327</t>
  </si>
  <si>
    <t>79106</t>
  </si>
  <si>
    <t>Mordy</t>
  </si>
  <si>
    <t>Pena</t>
  </si>
  <si>
    <t>mpenam9@de.vu</t>
  </si>
  <si>
    <t>PO Box 60215</t>
  </si>
  <si>
    <t>95604 CEDEX</t>
  </si>
  <si>
    <t>Eaubonne</t>
  </si>
  <si>
    <t>Richy</t>
  </si>
  <si>
    <t>Osman</t>
  </si>
  <si>
    <t>rosmanma@ucoz.ru</t>
  </si>
  <si>
    <t>Issy</t>
  </si>
  <si>
    <t>Lezemore</t>
  </si>
  <si>
    <t>ilezemoremb@google.com</t>
  </si>
  <si>
    <t>Apt 999</t>
  </si>
  <si>
    <t>08190</t>
  </si>
  <si>
    <t>Sant Cugat Del Valles</t>
  </si>
  <si>
    <t>Douglas</t>
  </si>
  <si>
    <t>Capron</t>
  </si>
  <si>
    <t>dcapronmc@blogspot.com</t>
  </si>
  <si>
    <t>PO Box 45318</t>
  </si>
  <si>
    <t>75419 CEDEX 08</t>
  </si>
  <si>
    <t>Katleen</t>
  </si>
  <si>
    <t>Cottom</t>
  </si>
  <si>
    <t>kcottommd@newsvine.com</t>
  </si>
  <si>
    <t>84007 CEDEX 1</t>
  </si>
  <si>
    <t>Avignon</t>
  </si>
  <si>
    <t>Gasparo</t>
  </si>
  <si>
    <t>Wallege</t>
  </si>
  <si>
    <t>gwallegeme@artisteer.com</t>
  </si>
  <si>
    <t>Apt 418</t>
  </si>
  <si>
    <t>Adolphus</t>
  </si>
  <si>
    <t>Guiness</t>
  </si>
  <si>
    <t>aguinessmf@ehow.com</t>
  </si>
  <si>
    <t>PO Box 58201</t>
  </si>
  <si>
    <t>Ddene</t>
  </si>
  <si>
    <t>Alyutin</t>
  </si>
  <si>
    <t>dalyutinmg@nps.gov</t>
  </si>
  <si>
    <t>Dorthy</t>
  </si>
  <si>
    <t>dmunceymh@cocolog-nifty.com</t>
  </si>
  <si>
    <t>Apt 1120</t>
  </si>
  <si>
    <t>Ketti</t>
  </si>
  <si>
    <t>Jeenes</t>
  </si>
  <si>
    <t>kjeenesmi@netvibes.com</t>
  </si>
  <si>
    <t>Codie</t>
  </si>
  <si>
    <t>Mohun</t>
  </si>
  <si>
    <t>cmohunmj@acquirethisname.com</t>
  </si>
  <si>
    <t>Pammie</t>
  </si>
  <si>
    <t>Kopelman</t>
  </si>
  <si>
    <t>pkopelmanmk@bloomberg.com</t>
  </si>
  <si>
    <t>Apt 998</t>
  </si>
  <si>
    <t>50009 CEDEX</t>
  </si>
  <si>
    <t>Verna</t>
  </si>
  <si>
    <t>Bahike</t>
  </si>
  <si>
    <t>vbahikeml@youtube.com</t>
  </si>
  <si>
    <t>75485 CEDEX 10</t>
  </si>
  <si>
    <t>Paris 10</t>
  </si>
  <si>
    <t>Arlana</t>
  </si>
  <si>
    <t>Leijs</t>
  </si>
  <si>
    <t>aleijsmm@bloomberg.com</t>
  </si>
  <si>
    <t>Room 1819</t>
  </si>
  <si>
    <t>14654 CEDEX</t>
  </si>
  <si>
    <t>Carpiquet</t>
  </si>
  <si>
    <t>Terrance</t>
  </si>
  <si>
    <t>Danilovich</t>
  </si>
  <si>
    <t>tdanilovichmn@mac.com</t>
  </si>
  <si>
    <t>Apt 400</t>
  </si>
  <si>
    <t>98124</t>
  </si>
  <si>
    <t>Jamison</t>
  </si>
  <si>
    <t>Greatham</t>
  </si>
  <si>
    <t>jgreathammo@ed.gov</t>
  </si>
  <si>
    <t>62335 CEDEX</t>
  </si>
  <si>
    <t>Zebulen</t>
  </si>
  <si>
    <t>Jaynes</t>
  </si>
  <si>
    <t>zjaynesmp@netlog.com</t>
  </si>
  <si>
    <t>PO Box 29252</t>
  </si>
  <si>
    <t>Keri</t>
  </si>
  <si>
    <t>Pucker</t>
  </si>
  <si>
    <t>kpuckermq@freewebs.com</t>
  </si>
  <si>
    <t>Apt 468</t>
  </si>
  <si>
    <t>85304 CEDEX</t>
  </si>
  <si>
    <t>Challans</t>
  </si>
  <si>
    <t>Neille</t>
  </si>
  <si>
    <t>Tullot</t>
  </si>
  <si>
    <t>ntullotmr@amazonaws.com</t>
  </si>
  <si>
    <t>69212 CEDEX 03</t>
  </si>
  <si>
    <t>Annamaria</t>
  </si>
  <si>
    <t>Wollrauch</t>
  </si>
  <si>
    <t>awollrauchms@php.net</t>
  </si>
  <si>
    <t>Apt 668</t>
  </si>
  <si>
    <t>44324 CEDEX 3</t>
  </si>
  <si>
    <t>Lyman</t>
  </si>
  <si>
    <t>Offner</t>
  </si>
  <si>
    <t>loffnermt@cbslocal.com</t>
  </si>
  <si>
    <t>PO Box 57553</t>
  </si>
  <si>
    <t>Ramonda</t>
  </si>
  <si>
    <t>Abilowitz</t>
  </si>
  <si>
    <t>rabilowitzmu@lycos.com</t>
  </si>
  <si>
    <t>Drusi</t>
  </si>
  <si>
    <t>Piet</t>
  </si>
  <si>
    <t>dpietmv@mayoclinic.com</t>
  </si>
  <si>
    <t>Room 204</t>
  </si>
  <si>
    <t>27022 CEDEX</t>
  </si>
  <si>
    <t>Ellie</t>
  </si>
  <si>
    <t>Landsberg</t>
  </si>
  <si>
    <t>elandsbergmw@umn.edu</t>
  </si>
  <si>
    <t>Room 753</t>
  </si>
  <si>
    <t>Guthry</t>
  </si>
  <si>
    <t>Foulds</t>
  </si>
  <si>
    <t>gfouldsmx@ifeng.com</t>
  </si>
  <si>
    <t>44966 CEDEX 9</t>
  </si>
  <si>
    <t>Fairfax</t>
  </si>
  <si>
    <t>Beausang</t>
  </si>
  <si>
    <t>fbeausangmy@hugedomains.com</t>
  </si>
  <si>
    <t>92119 CEDEX</t>
  </si>
  <si>
    <t>Clichy</t>
  </si>
  <si>
    <t>Sari</t>
  </si>
  <si>
    <t>Vanyushkin</t>
  </si>
  <si>
    <t>svanyushkinmz@reuters.com</t>
  </si>
  <si>
    <t>PO Box 35988</t>
  </si>
  <si>
    <t>Johan</t>
  </si>
  <si>
    <t>Brackstone</t>
  </si>
  <si>
    <t>jbrackstonen0@youku.com</t>
  </si>
  <si>
    <t>PO Box 85200</t>
  </si>
  <si>
    <t>Gaven</t>
  </si>
  <si>
    <t>Pinel</t>
  </si>
  <si>
    <t>gpineln1@php.net</t>
  </si>
  <si>
    <t>Apt 1859</t>
  </si>
  <si>
    <t>Shandee</t>
  </si>
  <si>
    <t>Hearne</t>
  </si>
  <si>
    <t>shearnen2@slashdot.org</t>
  </si>
  <si>
    <t>Helen-elizabeth</t>
  </si>
  <si>
    <t>Betun</t>
  </si>
  <si>
    <t>hbetunn3@friendfeed.com</t>
  </si>
  <si>
    <t>SG4</t>
  </si>
  <si>
    <t>Langley</t>
  </si>
  <si>
    <t>Lorenzo</t>
  </si>
  <si>
    <t>Vanetti</t>
  </si>
  <si>
    <t>lvanettin4@zimbio.com</t>
  </si>
  <si>
    <t>95943 CEDEX 2</t>
  </si>
  <si>
    <t>Alejandro</t>
  </si>
  <si>
    <t>Scopham</t>
  </si>
  <si>
    <t>ascophamn5@accuweather.com</t>
  </si>
  <si>
    <t>6539</t>
  </si>
  <si>
    <t>Nijmegen</t>
  </si>
  <si>
    <t>Letitia</t>
  </si>
  <si>
    <t>Fernez</t>
  </si>
  <si>
    <t>lfernezn6@blogger.com</t>
  </si>
  <si>
    <t>78294 CEDEX</t>
  </si>
  <si>
    <t>Croissy-sur-Seine</t>
  </si>
  <si>
    <t>Reynold</t>
  </si>
  <si>
    <t>Dumphy</t>
  </si>
  <si>
    <t>rdumphyn7@chron.com</t>
  </si>
  <si>
    <t>16919 CEDEX 9</t>
  </si>
  <si>
    <t>Erroll</t>
  </si>
  <si>
    <t>Lawrenson</t>
  </si>
  <si>
    <t>elawrensonn8@hc360.com</t>
  </si>
  <si>
    <t>92139 CEDEX</t>
  </si>
  <si>
    <t>Janos</t>
  </si>
  <si>
    <t>Egginson</t>
  </si>
  <si>
    <t>jegginsonn9@cocolog-nifty.com</t>
  </si>
  <si>
    <t>Karon</t>
  </si>
  <si>
    <t>Boal</t>
  </si>
  <si>
    <t>kboalna@histats.com</t>
  </si>
  <si>
    <t>Room 1420</t>
  </si>
  <si>
    <t>Libbi</t>
  </si>
  <si>
    <t>Bruinsma</t>
  </si>
  <si>
    <t>lbruinsmanb@tinypic.com</t>
  </si>
  <si>
    <t>PO Box 23443</t>
  </si>
  <si>
    <t>26907 CEDEX 9</t>
  </si>
  <si>
    <t>Ermanno</t>
  </si>
  <si>
    <t>Kidgell</t>
  </si>
  <si>
    <t>ekidgellnc@furl.net</t>
  </si>
  <si>
    <t>Daniela</t>
  </si>
  <si>
    <t>Malinowski</t>
  </si>
  <si>
    <t>dmalinowskind@about.com</t>
  </si>
  <si>
    <t>Apt 553</t>
  </si>
  <si>
    <t>34087 CEDEX 4</t>
  </si>
  <si>
    <t>Sieur</t>
  </si>
  <si>
    <t>lsieurne@icio.us</t>
  </si>
  <si>
    <t>44036 CEDEX 1</t>
  </si>
  <si>
    <t>Bambie</t>
  </si>
  <si>
    <t>Summerbell</t>
  </si>
  <si>
    <t>bsummerbellnf@usgs.gov</t>
  </si>
  <si>
    <t>PO Box 82989</t>
  </si>
  <si>
    <t>Cynthie</t>
  </si>
  <si>
    <t>Vernazza</t>
  </si>
  <si>
    <t>cvernazzang@a8.net</t>
  </si>
  <si>
    <t>Apt 404</t>
  </si>
  <si>
    <t>78925 CEDEX 9</t>
  </si>
  <si>
    <t>Timmy</t>
  </si>
  <si>
    <t>Castelow</t>
  </si>
  <si>
    <t>tcastelownh@typepad.com</t>
  </si>
  <si>
    <t>01156</t>
  </si>
  <si>
    <t>Annadiana</t>
  </si>
  <si>
    <t>Fores</t>
  </si>
  <si>
    <t>aforesni@live.com</t>
  </si>
  <si>
    <t>De witt</t>
  </si>
  <si>
    <t>Ragg</t>
  </si>
  <si>
    <t>draggnj@plala.or.jp</t>
  </si>
  <si>
    <t>40025 CEDEX</t>
  </si>
  <si>
    <t>Ossie</t>
  </si>
  <si>
    <t>Clyne</t>
  </si>
  <si>
    <t>oclynenk@blogtalkradio.com</t>
  </si>
  <si>
    <t>88084 CEDEX 9</t>
  </si>
  <si>
    <t>├ëpinal</t>
  </si>
  <si>
    <t>Sholom</t>
  </si>
  <si>
    <t>Widdecombe</t>
  </si>
  <si>
    <t>swiddecombenl@rediff.com</t>
  </si>
  <si>
    <t>Valeria</t>
  </si>
  <si>
    <t>Reany</t>
  </si>
  <si>
    <t>vreanynm@360.cn</t>
  </si>
  <si>
    <t>Apt 1606</t>
  </si>
  <si>
    <t>28009 CEDEX</t>
  </si>
  <si>
    <t>Chartres</t>
  </si>
  <si>
    <t>Edin</t>
  </si>
  <si>
    <t>Houson</t>
  </si>
  <si>
    <t>ehousonnn@shop-pro.jp</t>
  </si>
  <si>
    <t>PO Box 87818</t>
  </si>
  <si>
    <t>Samara</t>
  </si>
  <si>
    <t>Skokoe</t>
  </si>
  <si>
    <t>sskokoeno@ca.gov</t>
  </si>
  <si>
    <t>Moise</t>
  </si>
  <si>
    <t>Adame</t>
  </si>
  <si>
    <t>madamenp@gnu.org</t>
  </si>
  <si>
    <t>92822 CEDEX</t>
  </si>
  <si>
    <t>Puteaux</t>
  </si>
  <si>
    <t>Kelcie</t>
  </si>
  <si>
    <t>Giovannoni</t>
  </si>
  <si>
    <t>kgiovannoninq@globo.com</t>
  </si>
  <si>
    <t>Room 1039</t>
  </si>
  <si>
    <t>93883 CEDEX</t>
  </si>
  <si>
    <t>Pegeen</t>
  </si>
  <si>
    <t>Lethebridge</t>
  </si>
  <si>
    <t>plethebridgenr@sourceforge.net</t>
  </si>
  <si>
    <t>86983 CEDEX</t>
  </si>
  <si>
    <t>Futuroscope</t>
  </si>
  <si>
    <t>Lyndel</t>
  </si>
  <si>
    <t>Ricket</t>
  </si>
  <si>
    <t>lricketns@bluehost.com</t>
  </si>
  <si>
    <t>77304 CEDEX</t>
  </si>
  <si>
    <t>Fontainebleau</t>
  </si>
  <si>
    <t>Northrup</t>
  </si>
  <si>
    <t>Soaper</t>
  </si>
  <si>
    <t>nsoapernt@e-recht24.de</t>
  </si>
  <si>
    <t>Apt 377</t>
  </si>
  <si>
    <t>63456</t>
  </si>
  <si>
    <t>Hanau</t>
  </si>
  <si>
    <t>Shandra</t>
  </si>
  <si>
    <t>Collishaw</t>
  </si>
  <si>
    <t>scollishawnu@behance.net</t>
  </si>
  <si>
    <t>PO Box 99968</t>
  </si>
  <si>
    <t>Binny</t>
  </si>
  <si>
    <t>Audley</t>
  </si>
  <si>
    <t>baudleynv@nymag.com</t>
  </si>
  <si>
    <t>Wain</t>
  </si>
  <si>
    <t>Carman</t>
  </si>
  <si>
    <t>wcarmannw@hc360.com</t>
  </si>
  <si>
    <t>PO Box 11077</t>
  </si>
  <si>
    <t>38219 CEDEX</t>
  </si>
  <si>
    <t>Vienne</t>
  </si>
  <si>
    <t>Calv</t>
  </si>
  <si>
    <t>Townsend</t>
  </si>
  <si>
    <t>ctownsendnx@networkadvertising.org</t>
  </si>
  <si>
    <t>88109 CEDEX</t>
  </si>
  <si>
    <t>Saint-Di├®-des-Vosges</t>
  </si>
  <si>
    <t>Carlos</t>
  </si>
  <si>
    <t>Fresson</t>
  </si>
  <si>
    <t>cfressonny@mayoclinic.com</t>
  </si>
  <si>
    <t>29404 CEDEX</t>
  </si>
  <si>
    <t>Landivisiau</t>
  </si>
  <si>
    <t>Dana</t>
  </si>
  <si>
    <t>dtidswellnz@amazon.de</t>
  </si>
  <si>
    <t>Apt 634</t>
  </si>
  <si>
    <t>60435</t>
  </si>
  <si>
    <t>Churchouse</t>
  </si>
  <si>
    <t>dchurchouseo0@chron.com</t>
  </si>
  <si>
    <t>Apt 1564</t>
  </si>
  <si>
    <t>77050 CEDEX</t>
  </si>
  <si>
    <t>Melun</t>
  </si>
  <si>
    <t>Ebonee</t>
  </si>
  <si>
    <t>Dumbrill</t>
  </si>
  <si>
    <t>edumbrillo1@com.com</t>
  </si>
  <si>
    <t>Angelika</t>
  </si>
  <si>
    <t>Giannazzo</t>
  </si>
  <si>
    <t>agiannazzoo2@discuz.net</t>
  </si>
  <si>
    <t>00128</t>
  </si>
  <si>
    <t>Corkett</t>
  </si>
  <si>
    <t>lcorketto3@stumbleupon.com</t>
  </si>
  <si>
    <t>Room 658</t>
  </si>
  <si>
    <t>79304 CEDEX</t>
  </si>
  <si>
    <t>Bressuire</t>
  </si>
  <si>
    <t>Katusha</t>
  </si>
  <si>
    <t>Heyward</t>
  </si>
  <si>
    <t>kheywardo4@wiley.com</t>
  </si>
  <si>
    <t>75863 CEDEX 18</t>
  </si>
  <si>
    <t>Rea</t>
  </si>
  <si>
    <t>Dike</t>
  </si>
  <si>
    <t>rdikeo5@bing.com</t>
  </si>
  <si>
    <t>Room 540</t>
  </si>
  <si>
    <t>87090 CEDEX 9</t>
  </si>
  <si>
    <t>Nevins</t>
  </si>
  <si>
    <t>Gallifont</t>
  </si>
  <si>
    <t>ngallifonto6@nifty.com</t>
  </si>
  <si>
    <t>Room 834</t>
  </si>
  <si>
    <t>Britt</t>
  </si>
  <si>
    <t>Inold</t>
  </si>
  <si>
    <t>binoldo7@cisco.com</t>
  </si>
  <si>
    <t>Paule</t>
  </si>
  <si>
    <t>Arenson</t>
  </si>
  <si>
    <t>parensono8@pen.io</t>
  </si>
  <si>
    <t>92855 CEDEX</t>
  </si>
  <si>
    <t>Rueil-Malmaison</t>
  </si>
  <si>
    <t>Kerby</t>
  </si>
  <si>
    <t>Gosz</t>
  </si>
  <si>
    <t>kgoszo9@chicagotribune.com</t>
  </si>
  <si>
    <t>PO Box 19489</t>
  </si>
  <si>
    <t>Olwen</t>
  </si>
  <si>
    <t>Hanshaw</t>
  </si>
  <si>
    <t>ohanshawoa@un.org</t>
  </si>
  <si>
    <t>Apt 799</t>
  </si>
  <si>
    <t>75669 CEDEX 14</t>
  </si>
  <si>
    <t>Paris 14</t>
  </si>
  <si>
    <t>Willmore</t>
  </si>
  <si>
    <t>jwillmoreob@delicious.com</t>
  </si>
  <si>
    <t>Room 1384</t>
  </si>
  <si>
    <t>Rochelle</t>
  </si>
  <si>
    <t>Scarf</t>
  </si>
  <si>
    <t>rscarfoc@google.de</t>
  </si>
  <si>
    <t>Ingeborg</t>
  </si>
  <si>
    <t>Soares</t>
  </si>
  <si>
    <t>isoaresod@berkeley.edu</t>
  </si>
  <si>
    <t>Dexter</t>
  </si>
  <si>
    <t>Izakov</t>
  </si>
  <si>
    <t>dizakovoe@adobe.com</t>
  </si>
  <si>
    <t>Apt 849</t>
  </si>
  <si>
    <t>Atlanta</t>
  </si>
  <si>
    <t>Grumbridge</t>
  </si>
  <si>
    <t>agrumbridgeof@blogger.com</t>
  </si>
  <si>
    <t>PO Box 7880</t>
  </si>
  <si>
    <t>Hinze</t>
  </si>
  <si>
    <t>Endley</t>
  </si>
  <si>
    <t>hendleyog@blogs.com</t>
  </si>
  <si>
    <t>PO Box 23365</t>
  </si>
  <si>
    <t>13853 CEDEX 3</t>
  </si>
  <si>
    <t>Ibbie</t>
  </si>
  <si>
    <t>Maidment</t>
  </si>
  <si>
    <t>imaidmentoh@samsung.com</t>
  </si>
  <si>
    <t>Fred</t>
  </si>
  <si>
    <t>Munnis</t>
  </si>
  <si>
    <t>fmunnisoi@telegraph.co.uk</t>
  </si>
  <si>
    <t>PO Box 69058</t>
  </si>
  <si>
    <t>Tabbie</t>
  </si>
  <si>
    <t>Riddock</t>
  </si>
  <si>
    <t>triddockoj@mapy.cz</t>
  </si>
  <si>
    <t>75171 CEDEX 19</t>
  </si>
  <si>
    <t>Dag</t>
  </si>
  <si>
    <t>Wadsworth</t>
  </si>
  <si>
    <t>dwadsworthok@last.fm</t>
  </si>
  <si>
    <t>95874 CEDEX</t>
  </si>
  <si>
    <t>Bezons</t>
  </si>
  <si>
    <t>Dania</t>
  </si>
  <si>
    <t>De La Hay</t>
  </si>
  <si>
    <t>ddelahayol@flickr.com</t>
  </si>
  <si>
    <t>Jania</t>
  </si>
  <si>
    <t>Stronough</t>
  </si>
  <si>
    <t>jstronoughom@google.cn</t>
  </si>
  <si>
    <t>PO Box 24376</t>
  </si>
  <si>
    <t>30404 CEDEX</t>
  </si>
  <si>
    <t>Villeneuve-l├¿s-Avignon</t>
  </si>
  <si>
    <t>Cutting</t>
  </si>
  <si>
    <t>scuttingon@edublogs.org</t>
  </si>
  <si>
    <t>7004</t>
  </si>
  <si>
    <t>Doetinchem</t>
  </si>
  <si>
    <t>Ebony</t>
  </si>
  <si>
    <t>Berrane</t>
  </si>
  <si>
    <t>eberraneoo@symantec.com</t>
  </si>
  <si>
    <t>Templeton</t>
  </si>
  <si>
    <t>Barthelmes</t>
  </si>
  <si>
    <t>tbarthelmesop@netscape.com</t>
  </si>
  <si>
    <t>3030</t>
  </si>
  <si>
    <t>Vittel</t>
  </si>
  <si>
    <t>avitteloq@yellowpages.com</t>
  </si>
  <si>
    <t>Apt 1944</t>
  </si>
  <si>
    <t>Gabriella</t>
  </si>
  <si>
    <t>Littrik</t>
  </si>
  <si>
    <t>glittrikor@census.gov</t>
  </si>
  <si>
    <t>19318 CEDEX</t>
  </si>
  <si>
    <t>Brive-la-Gaillarde</t>
  </si>
  <si>
    <t>Chester</t>
  </si>
  <si>
    <t>Merriman</t>
  </si>
  <si>
    <t>cmerrimanos@wix.com</t>
  </si>
  <si>
    <t>Room 1186</t>
  </si>
  <si>
    <t>Sawyere</t>
  </si>
  <si>
    <t>Kingdom</t>
  </si>
  <si>
    <t>skingdomot@ft.com</t>
  </si>
  <si>
    <t>Nanine</t>
  </si>
  <si>
    <t>Southorn</t>
  </si>
  <si>
    <t>nsouthornou@wufoo.com</t>
  </si>
  <si>
    <t>Room 1620</t>
  </si>
  <si>
    <t>Storm</t>
  </si>
  <si>
    <t>Heartfield</t>
  </si>
  <si>
    <t>sheartfieldov@unc.edu</t>
  </si>
  <si>
    <t>Room 1532</t>
  </si>
  <si>
    <t>51074 CEDEX</t>
  </si>
  <si>
    <t>Konstance</t>
  </si>
  <si>
    <t>Hammerich</t>
  </si>
  <si>
    <t>khammerichow@blogs.com</t>
  </si>
  <si>
    <t>Apt 1411</t>
  </si>
  <si>
    <t>14074 CEDEX 5</t>
  </si>
  <si>
    <t>Wilhelm</t>
  </si>
  <si>
    <t>De Michetti</t>
  </si>
  <si>
    <t>wdemichettiox@zdnet.com</t>
  </si>
  <si>
    <t>Room 665</t>
  </si>
  <si>
    <t>Megen</t>
  </si>
  <si>
    <t>Nani</t>
  </si>
  <si>
    <t>mnanioy@dropbox.com</t>
  </si>
  <si>
    <t>40489</t>
  </si>
  <si>
    <t>Barnabe</t>
  </si>
  <si>
    <t>Ortega</t>
  </si>
  <si>
    <t>bortegaoz@cam.ac.uk</t>
  </si>
  <si>
    <t>12559</t>
  </si>
  <si>
    <t>Phil</t>
  </si>
  <si>
    <t>Basten</t>
  </si>
  <si>
    <t>pbastenp0@msn.com</t>
  </si>
  <si>
    <t>Shel</t>
  </si>
  <si>
    <t>Janning</t>
  </si>
  <si>
    <t>sjanningp1@51.la</t>
  </si>
  <si>
    <t>69464 CEDEX 06</t>
  </si>
  <si>
    <t>Auberta</t>
  </si>
  <si>
    <t>Howchin</t>
  </si>
  <si>
    <t>ahowchinp2@cdc.gov</t>
  </si>
  <si>
    <t>PO Box 71748</t>
  </si>
  <si>
    <t>87077 CEDEX 9</t>
  </si>
  <si>
    <t>Anet</t>
  </si>
  <si>
    <t>Jendricke</t>
  </si>
  <si>
    <t>ajendrickep3@addtoany.com</t>
  </si>
  <si>
    <t>Apt 1374</t>
  </si>
  <si>
    <t>Rayshell</t>
  </si>
  <si>
    <t>Sprigings</t>
  </si>
  <si>
    <t>rsprigingsp4@t-online.de</t>
  </si>
  <si>
    <t>Room 78</t>
  </si>
  <si>
    <t>Butch</t>
  </si>
  <si>
    <t>Gelardi</t>
  </si>
  <si>
    <t>bgelardip5@gravatar.com</t>
  </si>
  <si>
    <t>Apt 1266</t>
  </si>
  <si>
    <t>Halley</t>
  </si>
  <si>
    <t>Coggin</t>
  </si>
  <si>
    <t>hcogginp6@nih.gov</t>
  </si>
  <si>
    <t>Room 713</t>
  </si>
  <si>
    <t>37129</t>
  </si>
  <si>
    <t>Olvan</t>
  </si>
  <si>
    <t>Farden</t>
  </si>
  <si>
    <t>ofardenp7@wordpress.org</t>
  </si>
  <si>
    <t>Suite 73</t>
  </si>
  <si>
    <t>Deanne</t>
  </si>
  <si>
    <t>Chicco</t>
  </si>
  <si>
    <t>dchiccop8@wordpress.org</t>
  </si>
  <si>
    <t>B12</t>
  </si>
  <si>
    <t>Birmingham</t>
  </si>
  <si>
    <t>Shamus</t>
  </si>
  <si>
    <t>Bairnsfather</t>
  </si>
  <si>
    <t>sbairnsfatherp9@tinyurl.com</t>
  </si>
  <si>
    <t>Arty</t>
  </si>
  <si>
    <t>Roskilly</t>
  </si>
  <si>
    <t>aroskillypa@patch.com</t>
  </si>
  <si>
    <t>58017 CEDEX</t>
  </si>
  <si>
    <t>Stacy</t>
  </si>
  <si>
    <t>MacRedmond</t>
  </si>
  <si>
    <t>smacredmondpb@nasa.gov</t>
  </si>
  <si>
    <t>PO Box 13329</t>
  </si>
  <si>
    <t>33314 CEDEX</t>
  </si>
  <si>
    <t>Arcachon</t>
  </si>
  <si>
    <t>Michaeline</t>
  </si>
  <si>
    <t>Pantlin</t>
  </si>
  <si>
    <t>mpantlinpc@usatoday.com</t>
  </si>
  <si>
    <t>Room 1869</t>
  </si>
  <si>
    <t>Noll</t>
  </si>
  <si>
    <t>Zanassi</t>
  </si>
  <si>
    <t>nzanassipd@state.gov</t>
  </si>
  <si>
    <t>Suite 99</t>
  </si>
  <si>
    <t>35015</t>
  </si>
  <si>
    <t>Palmas De Gran Canaria, Las</t>
  </si>
  <si>
    <t>Dora</t>
  </si>
  <si>
    <t>Abbots</t>
  </si>
  <si>
    <t>dabbotspe@vk.com</t>
  </si>
  <si>
    <t>Room 1390</t>
  </si>
  <si>
    <t>47912 CEDEX 9</t>
  </si>
  <si>
    <t>Lucilia</t>
  </si>
  <si>
    <t>Doole</t>
  </si>
  <si>
    <t>ldoolepf@state.tx.us</t>
  </si>
  <si>
    <t>Room 1132</t>
  </si>
  <si>
    <t>12104 CEDEX</t>
  </si>
  <si>
    <t>Millau</t>
  </si>
  <si>
    <t>Gilberte</t>
  </si>
  <si>
    <t>Heyburn</t>
  </si>
  <si>
    <t>gheyburnpg@amazonaws.com</t>
  </si>
  <si>
    <t>Room 700</t>
  </si>
  <si>
    <t>75675 CEDEX 14</t>
  </si>
  <si>
    <t>Lazare</t>
  </si>
  <si>
    <t>Dunnet</t>
  </si>
  <si>
    <t>ldunnetph@constantcontact.com</t>
  </si>
  <si>
    <t>Room 1666</t>
  </si>
  <si>
    <t>06928 CEDEX</t>
  </si>
  <si>
    <t>Sophia Antipolis</t>
  </si>
  <si>
    <t>Harper</t>
  </si>
  <si>
    <t>Djurdjevic</t>
  </si>
  <si>
    <t>hdjurdjevicpi@eventbrite.com</t>
  </si>
  <si>
    <t>PO Box 22593</t>
  </si>
  <si>
    <t>Adrianne</t>
  </si>
  <si>
    <t>Aubert</t>
  </si>
  <si>
    <t>aaubertpj@columbia.edu</t>
  </si>
  <si>
    <t>Suite 87</t>
  </si>
  <si>
    <t>Fremont</t>
  </si>
  <si>
    <t>Crimin</t>
  </si>
  <si>
    <t>fcriminpk@amazon.co.jp</t>
  </si>
  <si>
    <t>Goraud</t>
  </si>
  <si>
    <t>McIlwaine</t>
  </si>
  <si>
    <t>gmcilwainepl@behance.net</t>
  </si>
  <si>
    <t>PO Box 56001</t>
  </si>
  <si>
    <t>Philippe</t>
  </si>
  <si>
    <t>Prester</t>
  </si>
  <si>
    <t>ppresterpm@ucla.edu</t>
  </si>
  <si>
    <t>Room 133</t>
  </si>
  <si>
    <t>92645 CEDEX</t>
  </si>
  <si>
    <t>Ella</t>
  </si>
  <si>
    <t>Gavrielly</t>
  </si>
  <si>
    <t>egavriellypn@japanpost.jp</t>
  </si>
  <si>
    <t>Room 428</t>
  </si>
  <si>
    <t>Aile</t>
  </si>
  <si>
    <t>Bagby</t>
  </si>
  <si>
    <t>abagbypo@fc2.com</t>
  </si>
  <si>
    <t>PO Box 23616</t>
  </si>
  <si>
    <t>91893 CEDEX</t>
  </si>
  <si>
    <t>Orsay</t>
  </si>
  <si>
    <t>Judah</t>
  </si>
  <si>
    <t>MacGhee</t>
  </si>
  <si>
    <t>jmacgheepp@latimes.com</t>
  </si>
  <si>
    <t>PO Box 30769</t>
  </si>
  <si>
    <t>68092 CEDEX 2</t>
  </si>
  <si>
    <t>Fan</t>
  </si>
  <si>
    <t>Willgoss</t>
  </si>
  <si>
    <t>fwillgosspq@quantcast.com</t>
  </si>
  <si>
    <t>Apt 937</t>
  </si>
  <si>
    <t>2014</t>
  </si>
  <si>
    <t>Geoffry</t>
  </si>
  <si>
    <t>Fleisch</t>
  </si>
  <si>
    <t>gfleischpr@purevolume.com</t>
  </si>
  <si>
    <t>PO Box 49325</t>
  </si>
  <si>
    <t>13399 CEDEX 05</t>
  </si>
  <si>
    <t>Burghall</t>
  </si>
  <si>
    <t>mburghallps@unicef.org</t>
  </si>
  <si>
    <t>Room 1992</t>
  </si>
  <si>
    <t>Guendolen</t>
  </si>
  <si>
    <t>Normanvill</t>
  </si>
  <si>
    <t>gnormanvillpt@pcworld.com</t>
  </si>
  <si>
    <t>PO Box 71859</t>
  </si>
  <si>
    <t>Richmound</t>
  </si>
  <si>
    <t>Rikkard</t>
  </si>
  <si>
    <t>rrikkardpu@psu.edu</t>
  </si>
  <si>
    <t>45911 CEDEX 9</t>
  </si>
  <si>
    <t>Martina</t>
  </si>
  <si>
    <t>Bellham</t>
  </si>
  <si>
    <t>mbellhampv@wix.com</t>
  </si>
  <si>
    <t>PO Box 20009</t>
  </si>
  <si>
    <t>Isador</t>
  </si>
  <si>
    <t>ihalepw@timesonline.co.uk</t>
  </si>
  <si>
    <t>Apt 1271</t>
  </si>
  <si>
    <t>Christiano</t>
  </si>
  <si>
    <t>Camings</t>
  </si>
  <si>
    <t>ccamingspx@linkedin.com</t>
  </si>
  <si>
    <t>Apt 1316</t>
  </si>
  <si>
    <t>LE16</t>
  </si>
  <si>
    <t>Middleton</t>
  </si>
  <si>
    <t>Corneille</t>
  </si>
  <si>
    <t>acorneillepy@nydailynews.com</t>
  </si>
  <si>
    <t>Bary</t>
  </si>
  <si>
    <t>Laudham</t>
  </si>
  <si>
    <t>blaudhampz@bbb.org</t>
  </si>
  <si>
    <t>93187 CEDEX</t>
  </si>
  <si>
    <t>Montreuil</t>
  </si>
  <si>
    <t>Gillan</t>
  </si>
  <si>
    <t>Storkes</t>
  </si>
  <si>
    <t>gstorkesq0@nhs.uk</t>
  </si>
  <si>
    <t>Nicolai</t>
  </si>
  <si>
    <t>Corballis</t>
  </si>
  <si>
    <t>ncorballisq1@shop-pro.jp</t>
  </si>
  <si>
    <t>Apt 1053</t>
  </si>
  <si>
    <t>91044 CEDEX</t>
  </si>
  <si>
    <t>Standford</t>
  </si>
  <si>
    <t>Lawrence</t>
  </si>
  <si>
    <t>slawrenceq2@china.com.cn</t>
  </si>
  <si>
    <t>Bouillon</t>
  </si>
  <si>
    <t>Carleton</t>
  </si>
  <si>
    <t>Gradley</t>
  </si>
  <si>
    <t>cgradleyq3@plala.or.jp</t>
  </si>
  <si>
    <t>Apt 1800</t>
  </si>
  <si>
    <t>21051 CEDEX</t>
  </si>
  <si>
    <t>Mei</t>
  </si>
  <si>
    <t>Pilsbury</t>
  </si>
  <si>
    <t>mpilsburyq4@squidoo.com</t>
  </si>
  <si>
    <t>Alex</t>
  </si>
  <si>
    <t>Postgate</t>
  </si>
  <si>
    <t>apostgateq5@theguardian.com</t>
  </si>
  <si>
    <t>Room 995</t>
  </si>
  <si>
    <t>Cathrine</t>
  </si>
  <si>
    <t>Marriage</t>
  </si>
  <si>
    <t>cmarriageq6@google.es</t>
  </si>
  <si>
    <t>5104</t>
  </si>
  <si>
    <t>Dongen</t>
  </si>
  <si>
    <t>Rustin</t>
  </si>
  <si>
    <t>Nickerson</t>
  </si>
  <si>
    <t>rnickersonq7@si.edu</t>
  </si>
  <si>
    <t>Brade</t>
  </si>
  <si>
    <t>Gaisford</t>
  </si>
  <si>
    <t>bgaisfordq8@t-online.de</t>
  </si>
  <si>
    <t>Room 367</t>
  </si>
  <si>
    <t>Averyl</t>
  </si>
  <si>
    <t>Reder</t>
  </si>
  <si>
    <t>arederq9@devhub.com</t>
  </si>
  <si>
    <t>62907 CEDEX</t>
  </si>
  <si>
    <t>Calais</t>
  </si>
  <si>
    <t>Veda</t>
  </si>
  <si>
    <t>Cassel</t>
  </si>
  <si>
    <t>vcasselqa@ibm.com</t>
  </si>
  <si>
    <t>88009 CEDEX</t>
  </si>
  <si>
    <t>Lisette</t>
  </si>
  <si>
    <t>Ianno</t>
  </si>
  <si>
    <t>liannoqb@reuters.com</t>
  </si>
  <si>
    <t>PO Box 93994</t>
  </si>
  <si>
    <t>67609 CEDEX</t>
  </si>
  <si>
    <t>S├®lestat</t>
  </si>
  <si>
    <t>Olin</t>
  </si>
  <si>
    <t>Ney</t>
  </si>
  <si>
    <t>oneyqc@nydailynews.com</t>
  </si>
  <si>
    <t>Apt 1070</t>
  </si>
  <si>
    <t>73216 CEDEX</t>
  </si>
  <si>
    <t>Aime</t>
  </si>
  <si>
    <t>Dresche</t>
  </si>
  <si>
    <t>ddrescheqd@craigslist.org</t>
  </si>
  <si>
    <t>Room 1924</t>
  </si>
  <si>
    <t>01117 CEDEX</t>
  </si>
  <si>
    <t>Oyonnax</t>
  </si>
  <si>
    <t>Dewitt</t>
  </si>
  <si>
    <t>Hove</t>
  </si>
  <si>
    <t>dhoveqe@fotki.com</t>
  </si>
  <si>
    <t>Room 432</t>
  </si>
  <si>
    <t>63019 CEDEX 2</t>
  </si>
  <si>
    <t>Ralf</t>
  </si>
  <si>
    <t>Jepps</t>
  </si>
  <si>
    <t>rjeppsqf@weibo.com</t>
  </si>
  <si>
    <t>Jobey</t>
  </si>
  <si>
    <t>Pigeon</t>
  </si>
  <si>
    <t>jpigeonqg@fc2.com</t>
  </si>
  <si>
    <t>PO Box 34413</t>
  </si>
  <si>
    <t>54009 CEDEX</t>
  </si>
  <si>
    <t>Beau</t>
  </si>
  <si>
    <t>Becke</t>
  </si>
  <si>
    <t>bbeckeqh@bbb.org</t>
  </si>
  <si>
    <t>Apt 1825</t>
  </si>
  <si>
    <t>Abdul</t>
  </si>
  <si>
    <t>Fereday</t>
  </si>
  <si>
    <t>aferedayqi@networkadvertising.org</t>
  </si>
  <si>
    <t>PO Box 59389</t>
  </si>
  <si>
    <t>Johannes</t>
  </si>
  <si>
    <t>Clues</t>
  </si>
  <si>
    <t>jcluesqj@ibm.com</t>
  </si>
  <si>
    <t>29015</t>
  </si>
  <si>
    <t>Bradney</t>
  </si>
  <si>
    <t>Dulton</t>
  </si>
  <si>
    <t>bdultonqk@time.com</t>
  </si>
  <si>
    <t>Room 8</t>
  </si>
  <si>
    <t>Tova</t>
  </si>
  <si>
    <t>Dundredge</t>
  </si>
  <si>
    <t>tdundredgeql@yellowpages.com</t>
  </si>
  <si>
    <t>PO Box 5373</t>
  </si>
  <si>
    <t>80686</t>
  </si>
  <si>
    <t>Michale</t>
  </si>
  <si>
    <t>Asbrey</t>
  </si>
  <si>
    <t>masbreyqm@intel.com</t>
  </si>
  <si>
    <t>91959 CEDEX</t>
  </si>
  <si>
    <t>Patrica</t>
  </si>
  <si>
    <t>Goode</t>
  </si>
  <si>
    <t>pgoodeqn@bloglovin.com</t>
  </si>
  <si>
    <t>00141</t>
  </si>
  <si>
    <t>Luther</t>
  </si>
  <si>
    <t>Backshaw</t>
  </si>
  <si>
    <t>lbackshawqo@usnews.com</t>
  </si>
  <si>
    <t>Room 849</t>
  </si>
  <si>
    <t>22042 CEDEX 2</t>
  </si>
  <si>
    <t>Riobard</t>
  </si>
  <si>
    <t>Issitt</t>
  </si>
  <si>
    <t>rissittqp@github.com</t>
  </si>
  <si>
    <t>Apt 244</t>
  </si>
  <si>
    <t>67311 CEDEX</t>
  </si>
  <si>
    <t>Schiltigheim</t>
  </si>
  <si>
    <t>Alexander</t>
  </si>
  <si>
    <t>Vasyaev</t>
  </si>
  <si>
    <t>avasyaevqq@about.me</t>
  </si>
  <si>
    <t>Room 295</t>
  </si>
  <si>
    <t>95611 CEDEX</t>
  </si>
  <si>
    <t>Reeva</t>
  </si>
  <si>
    <t>rlukianovichqr@statcounter.com</t>
  </si>
  <si>
    <t>Diandra</t>
  </si>
  <si>
    <t>MacCarroll</t>
  </si>
  <si>
    <t>dmaccarrollqs@csmonitor.com</t>
  </si>
  <si>
    <t>Shurwood</t>
  </si>
  <si>
    <t>Real</t>
  </si>
  <si>
    <t>srealqt@symantec.com</t>
  </si>
  <si>
    <t>PO Box 13922</t>
  </si>
  <si>
    <t>39104 CEDEX</t>
  </si>
  <si>
    <t>Dole</t>
  </si>
  <si>
    <t>Lulita</t>
  </si>
  <si>
    <t>Kigelman</t>
  </si>
  <si>
    <t>lkigelmanqu@census.gov</t>
  </si>
  <si>
    <t>PO Box 88648</t>
  </si>
  <si>
    <t>01004 CEDEX</t>
  </si>
  <si>
    <t>Sonni</t>
  </si>
  <si>
    <t>McGloin</t>
  </si>
  <si>
    <t>smcgloinqv@sciencedaily.com</t>
  </si>
  <si>
    <t>Apt 197</t>
  </si>
  <si>
    <t>Jacobo</t>
  </si>
  <si>
    <t>Munford</t>
  </si>
  <si>
    <t>jmunfordqw@issuu.com</t>
  </si>
  <si>
    <t>Willi</t>
  </si>
  <si>
    <t>Daoust</t>
  </si>
  <si>
    <t>wdaoustqx@indiegogo.com</t>
  </si>
  <si>
    <t>92622 CEDEX</t>
  </si>
  <si>
    <t>Gennevilliers</t>
  </si>
  <si>
    <t>Happy</t>
  </si>
  <si>
    <t>Megany</t>
  </si>
  <si>
    <t>hmeganyqy@prweb.com</t>
  </si>
  <si>
    <t>Apt 1771</t>
  </si>
  <si>
    <t>Alie</t>
  </si>
  <si>
    <t>Sidwick</t>
  </si>
  <si>
    <t>asidwickqz@amazon.de</t>
  </si>
  <si>
    <t>PO Box 21883</t>
  </si>
  <si>
    <t>94409 CEDEX</t>
  </si>
  <si>
    <t>Vitry-sur-Seine</t>
  </si>
  <si>
    <t>Delmar</t>
  </si>
  <si>
    <t>Reichelt</t>
  </si>
  <si>
    <t>dreicheltr0@youku.com</t>
  </si>
  <si>
    <t>Amery</t>
  </si>
  <si>
    <t>vameryr1@typepad.com</t>
  </si>
  <si>
    <t>PO Box 47051</t>
  </si>
  <si>
    <t>Waneta</t>
  </si>
  <si>
    <t>Strickland</t>
  </si>
  <si>
    <t>wstricklandr2@europa.eu</t>
  </si>
  <si>
    <t>92848 CEDEX</t>
  </si>
  <si>
    <t>Poge</t>
  </si>
  <si>
    <t>vpoger3@theglobeandmail.com</t>
  </si>
  <si>
    <t>45045 CEDEX 1</t>
  </si>
  <si>
    <t>Crawford</t>
  </si>
  <si>
    <t>Staveley</t>
  </si>
  <si>
    <t>cstaveleyr4@joomla.org</t>
  </si>
  <si>
    <t>17184 CEDEX</t>
  </si>
  <si>
    <t>P├®rigny</t>
  </si>
  <si>
    <t>Huygens</t>
  </si>
  <si>
    <t>dhuygensr5@hhs.gov</t>
  </si>
  <si>
    <t>Room 569</t>
  </si>
  <si>
    <t>39029 CEDEX</t>
  </si>
  <si>
    <t>Lons-le-Saunier</t>
  </si>
  <si>
    <t>Edgardo</t>
  </si>
  <si>
    <t>Griston</t>
  </si>
  <si>
    <t>egristonr6@miibeian.gov.cn</t>
  </si>
  <si>
    <t>Apt 1364</t>
  </si>
  <si>
    <t>69624 CEDEX</t>
  </si>
  <si>
    <t>Villeurbanne</t>
  </si>
  <si>
    <t>Bianka</t>
  </si>
  <si>
    <t>Clowes</t>
  </si>
  <si>
    <t>bclowesr7@webs.com</t>
  </si>
  <si>
    <t>Suite 28</t>
  </si>
  <si>
    <t>87041 CEDEX 1</t>
  </si>
  <si>
    <t>Shermy</t>
  </si>
  <si>
    <t>Pargeter</t>
  </si>
  <si>
    <t>spargeterr8@alibaba.com</t>
  </si>
  <si>
    <t>16999 CEDEX 9</t>
  </si>
  <si>
    <t>Torey</t>
  </si>
  <si>
    <t>Brooks</t>
  </si>
  <si>
    <t>tbrooksr9@uol.com.br</t>
  </si>
  <si>
    <t>Ad</t>
  </si>
  <si>
    <t>Jennings</t>
  </si>
  <si>
    <t>ajenningsra@ovh.net</t>
  </si>
  <si>
    <t>Apt 1491</t>
  </si>
  <si>
    <t>25071 CEDEX 9</t>
  </si>
  <si>
    <t>Farley</t>
  </si>
  <si>
    <t>Deddum</t>
  </si>
  <si>
    <t>fdeddumrb@si.edu</t>
  </si>
  <si>
    <t>PO Box 3139</t>
  </si>
  <si>
    <t>2409</t>
  </si>
  <si>
    <t>Alphen aan den Rijn</t>
  </si>
  <si>
    <t>Faustine</t>
  </si>
  <si>
    <t>Bellocht</t>
  </si>
  <si>
    <t>fbellochtrc@howstuffworks.com</t>
  </si>
  <si>
    <t>PO Box 40869</t>
  </si>
  <si>
    <t>Siss</t>
  </si>
  <si>
    <t>tsissrd@etsy.com</t>
  </si>
  <si>
    <t>Suite 85</t>
  </si>
  <si>
    <t>Griff</t>
  </si>
  <si>
    <t>Dubarry</t>
  </si>
  <si>
    <t>gdubarryre@sakura.ne.jp</t>
  </si>
  <si>
    <t>Esma</t>
  </si>
  <si>
    <t>Coche</t>
  </si>
  <si>
    <t>ecocherf@amazon.co.uk</t>
  </si>
  <si>
    <t>53022 CEDEX 9</t>
  </si>
  <si>
    <t>Ludlamme</t>
  </si>
  <si>
    <t>cludlammerg@businessweek.com</t>
  </si>
  <si>
    <t>29071</t>
  </si>
  <si>
    <t>Augustine</t>
  </si>
  <si>
    <t>Janko</t>
  </si>
  <si>
    <t>ajankorh@boston.com</t>
  </si>
  <si>
    <t>63009 CEDEX 1</t>
  </si>
  <si>
    <t>Allistir</t>
  </si>
  <si>
    <t>Blastock</t>
  </si>
  <si>
    <t>ablastockri@amazon.co.jp</t>
  </si>
  <si>
    <t>Room 1513</t>
  </si>
  <si>
    <t>Les</t>
  </si>
  <si>
    <t>Dunnion</t>
  </si>
  <si>
    <t>ldunnionrj@bluehost.com</t>
  </si>
  <si>
    <t>PO Box 57785</t>
  </si>
  <si>
    <t>6844</t>
  </si>
  <si>
    <t>Waverley</t>
  </si>
  <si>
    <t>Marples</t>
  </si>
  <si>
    <t>wmarplesrk@domainmarket.com</t>
  </si>
  <si>
    <t>PO Box 47812</t>
  </si>
  <si>
    <t>33619</t>
  </si>
  <si>
    <t>Bielefeld</t>
  </si>
  <si>
    <t>Elyn</t>
  </si>
  <si>
    <t>Laurant</t>
  </si>
  <si>
    <t>elaurantrl@washingtonpost.com</t>
  </si>
  <si>
    <t>Room 604</t>
  </si>
  <si>
    <t>48161</t>
  </si>
  <si>
    <t>M├╝nster</t>
  </si>
  <si>
    <t>Bennie</t>
  </si>
  <si>
    <t>Corrington</t>
  </si>
  <si>
    <t>bcorringtonrm@list-manage.com</t>
  </si>
  <si>
    <t>PO Box 4119</t>
  </si>
  <si>
    <t>13444 CEDEX 06</t>
  </si>
  <si>
    <t>Lincoln</t>
  </si>
  <si>
    <t>Edlestone</t>
  </si>
  <si>
    <t>ledlestonern@marketwatch.com</t>
  </si>
  <si>
    <t>7514</t>
  </si>
  <si>
    <t>Avram</t>
  </si>
  <si>
    <t>Maile</t>
  </si>
  <si>
    <t>amailero@usda.gov</t>
  </si>
  <si>
    <t>Woolacott</t>
  </si>
  <si>
    <t>kwoolacottrp@scientificamerican.com</t>
  </si>
  <si>
    <t>PO Box 23187</t>
  </si>
  <si>
    <t>Maurie</t>
  </si>
  <si>
    <t>Andreutti</t>
  </si>
  <si>
    <t>mandreuttirq@yahoo.co.jp</t>
  </si>
  <si>
    <t>Apt 25</t>
  </si>
  <si>
    <t>41942 CEDEX 9</t>
  </si>
  <si>
    <t>Ruben</t>
  </si>
  <si>
    <t>Stilwell</t>
  </si>
  <si>
    <t>rstilwellrr@blog.com</t>
  </si>
  <si>
    <t>41976 CEDEX 9</t>
  </si>
  <si>
    <t>recence_score</t>
  </si>
  <si>
    <t>nb_mois</t>
  </si>
  <si>
    <t>frequence_score</t>
  </si>
  <si>
    <t>montant_score</t>
  </si>
  <si>
    <t>rfm_score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</si>
</sst>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0" xfId="0" applyFont="1"/>
    <xf numFmtId="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6" xfId="0" applyNumberFormat="1" applyFill="1" applyBorder="1"/>
    <xf numFmtId="0" fontId="0" fillId="3" borderId="7" xfId="0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6" xfId="0" applyNumberFormat="1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'BDD client - segmentation'!$G$2:$G$1001</c:f>
              <c:numCache>
                <c:formatCode>General</c:formatCode>
                <c:ptCount val="1000"/>
                <c:pt idx="0">
                  <c:v>2833</c:v>
                </c:pt>
                <c:pt idx="1">
                  <c:v>3687</c:v>
                </c:pt>
                <c:pt idx="2">
                  <c:v>4275</c:v>
                </c:pt>
                <c:pt idx="3">
                  <c:v>3488</c:v>
                </c:pt>
                <c:pt idx="4">
                  <c:v>3463</c:v>
                </c:pt>
                <c:pt idx="5">
                  <c:v>1557</c:v>
                </c:pt>
                <c:pt idx="6">
                  <c:v>2700</c:v>
                </c:pt>
                <c:pt idx="7">
                  <c:v>3106</c:v>
                </c:pt>
                <c:pt idx="8">
                  <c:v>2445</c:v>
                </c:pt>
                <c:pt idx="9">
                  <c:v>4099</c:v>
                </c:pt>
                <c:pt idx="10">
                  <c:v>582</c:v>
                </c:pt>
                <c:pt idx="11">
                  <c:v>4869</c:v>
                </c:pt>
                <c:pt idx="12">
                  <c:v>1919</c:v>
                </c:pt>
                <c:pt idx="13">
                  <c:v>4661</c:v>
                </c:pt>
                <c:pt idx="14">
                  <c:v>4622</c:v>
                </c:pt>
                <c:pt idx="15">
                  <c:v>3668</c:v>
                </c:pt>
                <c:pt idx="16">
                  <c:v>1431</c:v>
                </c:pt>
                <c:pt idx="17">
                  <c:v>2352</c:v>
                </c:pt>
                <c:pt idx="18">
                  <c:v>1900</c:v>
                </c:pt>
                <c:pt idx="19">
                  <c:v>1071</c:v>
                </c:pt>
                <c:pt idx="20">
                  <c:v>3077</c:v>
                </c:pt>
                <c:pt idx="21">
                  <c:v>783</c:v>
                </c:pt>
                <c:pt idx="22">
                  <c:v>2809</c:v>
                </c:pt>
                <c:pt idx="23">
                  <c:v>3505</c:v>
                </c:pt>
                <c:pt idx="24">
                  <c:v>3936</c:v>
                </c:pt>
                <c:pt idx="25">
                  <c:v>444</c:v>
                </c:pt>
                <c:pt idx="26">
                  <c:v>4904</c:v>
                </c:pt>
                <c:pt idx="27">
                  <c:v>1593</c:v>
                </c:pt>
                <c:pt idx="28">
                  <c:v>3419</c:v>
                </c:pt>
                <c:pt idx="29">
                  <c:v>1980</c:v>
                </c:pt>
                <c:pt idx="30">
                  <c:v>2560</c:v>
                </c:pt>
                <c:pt idx="31">
                  <c:v>1547</c:v>
                </c:pt>
                <c:pt idx="32">
                  <c:v>4970</c:v>
                </c:pt>
                <c:pt idx="33">
                  <c:v>2877</c:v>
                </c:pt>
                <c:pt idx="34">
                  <c:v>1382</c:v>
                </c:pt>
                <c:pt idx="35">
                  <c:v>4192</c:v>
                </c:pt>
                <c:pt idx="36">
                  <c:v>1848</c:v>
                </c:pt>
                <c:pt idx="37">
                  <c:v>2161</c:v>
                </c:pt>
                <c:pt idx="38">
                  <c:v>3220</c:v>
                </c:pt>
                <c:pt idx="39">
                  <c:v>2240</c:v>
                </c:pt>
                <c:pt idx="40">
                  <c:v>1190</c:v>
                </c:pt>
                <c:pt idx="41">
                  <c:v>1679</c:v>
                </c:pt>
                <c:pt idx="42">
                  <c:v>4174</c:v>
                </c:pt>
                <c:pt idx="43">
                  <c:v>455</c:v>
                </c:pt>
                <c:pt idx="44">
                  <c:v>1814</c:v>
                </c:pt>
                <c:pt idx="45">
                  <c:v>1740</c:v>
                </c:pt>
                <c:pt idx="46">
                  <c:v>4557</c:v>
                </c:pt>
                <c:pt idx="47">
                  <c:v>1153</c:v>
                </c:pt>
                <c:pt idx="48">
                  <c:v>376</c:v>
                </c:pt>
                <c:pt idx="49">
                  <c:v>770</c:v>
                </c:pt>
                <c:pt idx="50">
                  <c:v>932</c:v>
                </c:pt>
                <c:pt idx="51">
                  <c:v>3552</c:v>
                </c:pt>
                <c:pt idx="52">
                  <c:v>1074</c:v>
                </c:pt>
                <c:pt idx="53">
                  <c:v>2484</c:v>
                </c:pt>
                <c:pt idx="54">
                  <c:v>4486</c:v>
                </c:pt>
                <c:pt idx="55">
                  <c:v>254</c:v>
                </c:pt>
                <c:pt idx="56">
                  <c:v>4408</c:v>
                </c:pt>
                <c:pt idx="57">
                  <c:v>4522</c:v>
                </c:pt>
                <c:pt idx="58">
                  <c:v>3040</c:v>
                </c:pt>
                <c:pt idx="59">
                  <c:v>1564</c:v>
                </c:pt>
                <c:pt idx="60">
                  <c:v>4257</c:v>
                </c:pt>
                <c:pt idx="61">
                  <c:v>4878</c:v>
                </c:pt>
                <c:pt idx="62">
                  <c:v>2868</c:v>
                </c:pt>
                <c:pt idx="63">
                  <c:v>1672</c:v>
                </c:pt>
                <c:pt idx="64">
                  <c:v>833</c:v>
                </c:pt>
                <c:pt idx="65">
                  <c:v>42</c:v>
                </c:pt>
                <c:pt idx="66">
                  <c:v>4192</c:v>
                </c:pt>
                <c:pt idx="67">
                  <c:v>2421</c:v>
                </c:pt>
                <c:pt idx="68">
                  <c:v>1582</c:v>
                </c:pt>
                <c:pt idx="69">
                  <c:v>1921</c:v>
                </c:pt>
                <c:pt idx="70">
                  <c:v>3256</c:v>
                </c:pt>
                <c:pt idx="71">
                  <c:v>3775</c:v>
                </c:pt>
                <c:pt idx="72">
                  <c:v>1348</c:v>
                </c:pt>
                <c:pt idx="73">
                  <c:v>2823</c:v>
                </c:pt>
                <c:pt idx="74">
                  <c:v>1274</c:v>
                </c:pt>
                <c:pt idx="75">
                  <c:v>3432</c:v>
                </c:pt>
                <c:pt idx="76">
                  <c:v>1780</c:v>
                </c:pt>
                <c:pt idx="77">
                  <c:v>1034</c:v>
                </c:pt>
                <c:pt idx="78">
                  <c:v>2319</c:v>
                </c:pt>
                <c:pt idx="79">
                  <c:v>3694</c:v>
                </c:pt>
                <c:pt idx="80">
                  <c:v>2846</c:v>
                </c:pt>
                <c:pt idx="81">
                  <c:v>1048</c:v>
                </c:pt>
                <c:pt idx="82">
                  <c:v>2667</c:v>
                </c:pt>
                <c:pt idx="83">
                  <c:v>1476</c:v>
                </c:pt>
                <c:pt idx="84">
                  <c:v>1005</c:v>
                </c:pt>
                <c:pt idx="85">
                  <c:v>4832</c:v>
                </c:pt>
                <c:pt idx="86">
                  <c:v>3131</c:v>
                </c:pt>
                <c:pt idx="87">
                  <c:v>757</c:v>
                </c:pt>
                <c:pt idx="88">
                  <c:v>533</c:v>
                </c:pt>
                <c:pt idx="89">
                  <c:v>2138</c:v>
                </c:pt>
                <c:pt idx="90">
                  <c:v>2927</c:v>
                </c:pt>
                <c:pt idx="91">
                  <c:v>2287</c:v>
                </c:pt>
                <c:pt idx="92">
                  <c:v>2444</c:v>
                </c:pt>
                <c:pt idx="93">
                  <c:v>1882</c:v>
                </c:pt>
                <c:pt idx="94">
                  <c:v>3419</c:v>
                </c:pt>
                <c:pt idx="95">
                  <c:v>2699</c:v>
                </c:pt>
                <c:pt idx="96">
                  <c:v>1187</c:v>
                </c:pt>
                <c:pt idx="97">
                  <c:v>1036</c:v>
                </c:pt>
                <c:pt idx="98">
                  <c:v>572</c:v>
                </c:pt>
                <c:pt idx="99">
                  <c:v>2282</c:v>
                </c:pt>
                <c:pt idx="100">
                  <c:v>1785</c:v>
                </c:pt>
                <c:pt idx="101">
                  <c:v>4960</c:v>
                </c:pt>
                <c:pt idx="102">
                  <c:v>538</c:v>
                </c:pt>
                <c:pt idx="103">
                  <c:v>1696</c:v>
                </c:pt>
                <c:pt idx="104">
                  <c:v>4471</c:v>
                </c:pt>
                <c:pt idx="105">
                  <c:v>4243</c:v>
                </c:pt>
                <c:pt idx="106">
                  <c:v>488</c:v>
                </c:pt>
                <c:pt idx="107">
                  <c:v>1111</c:v>
                </c:pt>
                <c:pt idx="108">
                  <c:v>4103</c:v>
                </c:pt>
                <c:pt idx="109">
                  <c:v>3702</c:v>
                </c:pt>
                <c:pt idx="110">
                  <c:v>817</c:v>
                </c:pt>
                <c:pt idx="111">
                  <c:v>3473</c:v>
                </c:pt>
                <c:pt idx="112">
                  <c:v>3453</c:v>
                </c:pt>
                <c:pt idx="113">
                  <c:v>4102</c:v>
                </c:pt>
                <c:pt idx="114">
                  <c:v>4150</c:v>
                </c:pt>
                <c:pt idx="115">
                  <c:v>4151</c:v>
                </c:pt>
                <c:pt idx="116">
                  <c:v>4739</c:v>
                </c:pt>
                <c:pt idx="117">
                  <c:v>3353</c:v>
                </c:pt>
                <c:pt idx="118">
                  <c:v>697</c:v>
                </c:pt>
                <c:pt idx="119">
                  <c:v>1800</c:v>
                </c:pt>
                <c:pt idx="120">
                  <c:v>556</c:v>
                </c:pt>
                <c:pt idx="121">
                  <c:v>1184</c:v>
                </c:pt>
                <c:pt idx="122">
                  <c:v>2657</c:v>
                </c:pt>
                <c:pt idx="123">
                  <c:v>4835</c:v>
                </c:pt>
                <c:pt idx="124">
                  <c:v>1232</c:v>
                </c:pt>
                <c:pt idx="125">
                  <c:v>4428</c:v>
                </c:pt>
                <c:pt idx="126">
                  <c:v>4589</c:v>
                </c:pt>
                <c:pt idx="127">
                  <c:v>4053</c:v>
                </c:pt>
                <c:pt idx="128">
                  <c:v>707</c:v>
                </c:pt>
                <c:pt idx="129">
                  <c:v>2424</c:v>
                </c:pt>
                <c:pt idx="130">
                  <c:v>2277</c:v>
                </c:pt>
                <c:pt idx="131">
                  <c:v>4145</c:v>
                </c:pt>
                <c:pt idx="132">
                  <c:v>2241</c:v>
                </c:pt>
                <c:pt idx="133">
                  <c:v>3434</c:v>
                </c:pt>
                <c:pt idx="134">
                  <c:v>2606</c:v>
                </c:pt>
                <c:pt idx="135">
                  <c:v>516</c:v>
                </c:pt>
                <c:pt idx="136">
                  <c:v>3421</c:v>
                </c:pt>
                <c:pt idx="137">
                  <c:v>4541</c:v>
                </c:pt>
                <c:pt idx="138">
                  <c:v>603</c:v>
                </c:pt>
                <c:pt idx="139">
                  <c:v>3328</c:v>
                </c:pt>
                <c:pt idx="140">
                  <c:v>3598</c:v>
                </c:pt>
                <c:pt idx="141">
                  <c:v>3692</c:v>
                </c:pt>
                <c:pt idx="142">
                  <c:v>3620</c:v>
                </c:pt>
                <c:pt idx="143">
                  <c:v>3094</c:v>
                </c:pt>
                <c:pt idx="144">
                  <c:v>4579</c:v>
                </c:pt>
                <c:pt idx="145">
                  <c:v>1165</c:v>
                </c:pt>
                <c:pt idx="146">
                  <c:v>2142</c:v>
                </c:pt>
                <c:pt idx="147">
                  <c:v>322</c:v>
                </c:pt>
                <c:pt idx="148">
                  <c:v>3238</c:v>
                </c:pt>
                <c:pt idx="149">
                  <c:v>1174</c:v>
                </c:pt>
                <c:pt idx="150">
                  <c:v>4522</c:v>
                </c:pt>
                <c:pt idx="151">
                  <c:v>2033</c:v>
                </c:pt>
                <c:pt idx="152">
                  <c:v>2424</c:v>
                </c:pt>
                <c:pt idx="153">
                  <c:v>3033</c:v>
                </c:pt>
                <c:pt idx="154">
                  <c:v>466</c:v>
                </c:pt>
                <c:pt idx="155">
                  <c:v>3474</c:v>
                </c:pt>
                <c:pt idx="156">
                  <c:v>1641</c:v>
                </c:pt>
                <c:pt idx="157">
                  <c:v>82</c:v>
                </c:pt>
                <c:pt idx="158">
                  <c:v>4613</c:v>
                </c:pt>
                <c:pt idx="159">
                  <c:v>447</c:v>
                </c:pt>
                <c:pt idx="160">
                  <c:v>4724</c:v>
                </c:pt>
                <c:pt idx="161">
                  <c:v>4746</c:v>
                </c:pt>
                <c:pt idx="162">
                  <c:v>139</c:v>
                </c:pt>
                <c:pt idx="163">
                  <c:v>2161</c:v>
                </c:pt>
                <c:pt idx="164">
                  <c:v>1400</c:v>
                </c:pt>
                <c:pt idx="165">
                  <c:v>3636</c:v>
                </c:pt>
                <c:pt idx="166">
                  <c:v>1054</c:v>
                </c:pt>
                <c:pt idx="167">
                  <c:v>3454</c:v>
                </c:pt>
                <c:pt idx="168">
                  <c:v>3699</c:v>
                </c:pt>
                <c:pt idx="169">
                  <c:v>4974</c:v>
                </c:pt>
                <c:pt idx="170">
                  <c:v>1399</c:v>
                </c:pt>
                <c:pt idx="171">
                  <c:v>1676</c:v>
                </c:pt>
                <c:pt idx="172">
                  <c:v>1087</c:v>
                </c:pt>
                <c:pt idx="173">
                  <c:v>2966</c:v>
                </c:pt>
                <c:pt idx="174">
                  <c:v>3776</c:v>
                </c:pt>
                <c:pt idx="175">
                  <c:v>1984</c:v>
                </c:pt>
                <c:pt idx="176">
                  <c:v>4156</c:v>
                </c:pt>
                <c:pt idx="177">
                  <c:v>4179</c:v>
                </c:pt>
                <c:pt idx="178">
                  <c:v>1720</c:v>
                </c:pt>
                <c:pt idx="179">
                  <c:v>4430</c:v>
                </c:pt>
                <c:pt idx="180">
                  <c:v>2049</c:v>
                </c:pt>
                <c:pt idx="181">
                  <c:v>3992</c:v>
                </c:pt>
                <c:pt idx="182">
                  <c:v>1776</c:v>
                </c:pt>
                <c:pt idx="183">
                  <c:v>3266</c:v>
                </c:pt>
                <c:pt idx="184">
                  <c:v>375</c:v>
                </c:pt>
                <c:pt idx="185">
                  <c:v>3025</c:v>
                </c:pt>
                <c:pt idx="186">
                  <c:v>168</c:v>
                </c:pt>
                <c:pt idx="187">
                  <c:v>1906</c:v>
                </c:pt>
                <c:pt idx="188">
                  <c:v>4652</c:v>
                </c:pt>
                <c:pt idx="189">
                  <c:v>4557</c:v>
                </c:pt>
                <c:pt idx="190">
                  <c:v>3090</c:v>
                </c:pt>
                <c:pt idx="191">
                  <c:v>612</c:v>
                </c:pt>
                <c:pt idx="192">
                  <c:v>1233</c:v>
                </c:pt>
                <c:pt idx="193">
                  <c:v>1870</c:v>
                </c:pt>
                <c:pt idx="194">
                  <c:v>3127</c:v>
                </c:pt>
                <c:pt idx="195">
                  <c:v>1818</c:v>
                </c:pt>
                <c:pt idx="196">
                  <c:v>225</c:v>
                </c:pt>
                <c:pt idx="197">
                  <c:v>1342</c:v>
                </c:pt>
                <c:pt idx="198">
                  <c:v>1941</c:v>
                </c:pt>
                <c:pt idx="199">
                  <c:v>4136</c:v>
                </c:pt>
                <c:pt idx="200">
                  <c:v>1231</c:v>
                </c:pt>
                <c:pt idx="201">
                  <c:v>1712</c:v>
                </c:pt>
                <c:pt idx="202">
                  <c:v>4555</c:v>
                </c:pt>
                <c:pt idx="203">
                  <c:v>4929</c:v>
                </c:pt>
                <c:pt idx="204">
                  <c:v>1111</c:v>
                </c:pt>
                <c:pt idx="205">
                  <c:v>1802</c:v>
                </c:pt>
                <c:pt idx="206">
                  <c:v>4249</c:v>
                </c:pt>
                <c:pt idx="207">
                  <c:v>3736</c:v>
                </c:pt>
                <c:pt idx="208">
                  <c:v>701</c:v>
                </c:pt>
                <c:pt idx="209">
                  <c:v>4497</c:v>
                </c:pt>
                <c:pt idx="210">
                  <c:v>3123</c:v>
                </c:pt>
                <c:pt idx="211">
                  <c:v>3112</c:v>
                </c:pt>
                <c:pt idx="212">
                  <c:v>3067</c:v>
                </c:pt>
                <c:pt idx="213">
                  <c:v>4921</c:v>
                </c:pt>
                <c:pt idx="214">
                  <c:v>1023</c:v>
                </c:pt>
                <c:pt idx="215">
                  <c:v>4185</c:v>
                </c:pt>
                <c:pt idx="216">
                  <c:v>3731</c:v>
                </c:pt>
                <c:pt idx="217">
                  <c:v>4299</c:v>
                </c:pt>
                <c:pt idx="218">
                  <c:v>4133</c:v>
                </c:pt>
                <c:pt idx="219">
                  <c:v>3815</c:v>
                </c:pt>
                <c:pt idx="220">
                  <c:v>1365</c:v>
                </c:pt>
                <c:pt idx="221">
                  <c:v>3576</c:v>
                </c:pt>
                <c:pt idx="222">
                  <c:v>1984</c:v>
                </c:pt>
                <c:pt idx="223">
                  <c:v>1795</c:v>
                </c:pt>
                <c:pt idx="224">
                  <c:v>3509</c:v>
                </c:pt>
                <c:pt idx="225">
                  <c:v>620</c:v>
                </c:pt>
                <c:pt idx="226">
                  <c:v>1238</c:v>
                </c:pt>
                <c:pt idx="227">
                  <c:v>475</c:v>
                </c:pt>
                <c:pt idx="228">
                  <c:v>843</c:v>
                </c:pt>
                <c:pt idx="229">
                  <c:v>4998</c:v>
                </c:pt>
                <c:pt idx="230">
                  <c:v>3528</c:v>
                </c:pt>
                <c:pt idx="231">
                  <c:v>738</c:v>
                </c:pt>
                <c:pt idx="232">
                  <c:v>2113</c:v>
                </c:pt>
                <c:pt idx="233">
                  <c:v>3958</c:v>
                </c:pt>
                <c:pt idx="234">
                  <c:v>209</c:v>
                </c:pt>
                <c:pt idx="235">
                  <c:v>2758</c:v>
                </c:pt>
                <c:pt idx="236">
                  <c:v>4763</c:v>
                </c:pt>
                <c:pt idx="237">
                  <c:v>3387</c:v>
                </c:pt>
                <c:pt idx="238">
                  <c:v>4624</c:v>
                </c:pt>
                <c:pt idx="239">
                  <c:v>3442</c:v>
                </c:pt>
                <c:pt idx="240">
                  <c:v>4416</c:v>
                </c:pt>
                <c:pt idx="241">
                  <c:v>3826</c:v>
                </c:pt>
                <c:pt idx="242">
                  <c:v>260</c:v>
                </c:pt>
                <c:pt idx="243">
                  <c:v>4749</c:v>
                </c:pt>
                <c:pt idx="244">
                  <c:v>4246</c:v>
                </c:pt>
                <c:pt idx="245">
                  <c:v>952</c:v>
                </c:pt>
                <c:pt idx="246">
                  <c:v>1280</c:v>
                </c:pt>
                <c:pt idx="247">
                  <c:v>2201</c:v>
                </c:pt>
                <c:pt idx="248">
                  <c:v>3562</c:v>
                </c:pt>
                <c:pt idx="249">
                  <c:v>610</c:v>
                </c:pt>
                <c:pt idx="250">
                  <c:v>3927</c:v>
                </c:pt>
                <c:pt idx="251">
                  <c:v>1949</c:v>
                </c:pt>
                <c:pt idx="252">
                  <c:v>1323</c:v>
                </c:pt>
                <c:pt idx="253">
                  <c:v>3197</c:v>
                </c:pt>
                <c:pt idx="254">
                  <c:v>3076</c:v>
                </c:pt>
                <c:pt idx="255">
                  <c:v>3841</c:v>
                </c:pt>
                <c:pt idx="256">
                  <c:v>3213</c:v>
                </c:pt>
                <c:pt idx="257">
                  <c:v>4997</c:v>
                </c:pt>
                <c:pt idx="258">
                  <c:v>4246</c:v>
                </c:pt>
                <c:pt idx="259">
                  <c:v>278</c:v>
                </c:pt>
                <c:pt idx="260">
                  <c:v>682</c:v>
                </c:pt>
                <c:pt idx="261">
                  <c:v>1181</c:v>
                </c:pt>
                <c:pt idx="262">
                  <c:v>4917</c:v>
                </c:pt>
                <c:pt idx="263">
                  <c:v>545</c:v>
                </c:pt>
                <c:pt idx="264">
                  <c:v>339</c:v>
                </c:pt>
                <c:pt idx="265">
                  <c:v>4030</c:v>
                </c:pt>
                <c:pt idx="266">
                  <c:v>4801</c:v>
                </c:pt>
                <c:pt idx="267">
                  <c:v>4991</c:v>
                </c:pt>
                <c:pt idx="268">
                  <c:v>2142</c:v>
                </c:pt>
                <c:pt idx="269">
                  <c:v>319</c:v>
                </c:pt>
                <c:pt idx="270">
                  <c:v>4600</c:v>
                </c:pt>
                <c:pt idx="271">
                  <c:v>3318</c:v>
                </c:pt>
                <c:pt idx="272">
                  <c:v>258</c:v>
                </c:pt>
                <c:pt idx="273">
                  <c:v>3605</c:v>
                </c:pt>
                <c:pt idx="274">
                  <c:v>2740</c:v>
                </c:pt>
                <c:pt idx="275">
                  <c:v>2455</c:v>
                </c:pt>
                <c:pt idx="276">
                  <c:v>4133</c:v>
                </c:pt>
                <c:pt idx="277">
                  <c:v>4157</c:v>
                </c:pt>
                <c:pt idx="278">
                  <c:v>1643</c:v>
                </c:pt>
                <c:pt idx="279">
                  <c:v>3820</c:v>
                </c:pt>
                <c:pt idx="280">
                  <c:v>2678</c:v>
                </c:pt>
                <c:pt idx="281">
                  <c:v>4171</c:v>
                </c:pt>
                <c:pt idx="282">
                  <c:v>541</c:v>
                </c:pt>
                <c:pt idx="283">
                  <c:v>367</c:v>
                </c:pt>
                <c:pt idx="284">
                  <c:v>3153</c:v>
                </c:pt>
                <c:pt idx="285">
                  <c:v>509</c:v>
                </c:pt>
                <c:pt idx="286">
                  <c:v>3084</c:v>
                </c:pt>
                <c:pt idx="287">
                  <c:v>2932</c:v>
                </c:pt>
                <c:pt idx="288">
                  <c:v>4520</c:v>
                </c:pt>
                <c:pt idx="289">
                  <c:v>450</c:v>
                </c:pt>
                <c:pt idx="290">
                  <c:v>2748</c:v>
                </c:pt>
                <c:pt idx="291">
                  <c:v>1803</c:v>
                </c:pt>
                <c:pt idx="292">
                  <c:v>448</c:v>
                </c:pt>
                <c:pt idx="293">
                  <c:v>3530</c:v>
                </c:pt>
                <c:pt idx="294">
                  <c:v>1431</c:v>
                </c:pt>
                <c:pt idx="295">
                  <c:v>2768</c:v>
                </c:pt>
                <c:pt idx="296">
                  <c:v>1570</c:v>
                </c:pt>
                <c:pt idx="297">
                  <c:v>2568</c:v>
                </c:pt>
                <c:pt idx="298">
                  <c:v>4630</c:v>
                </c:pt>
                <c:pt idx="299">
                  <c:v>822</c:v>
                </c:pt>
                <c:pt idx="300">
                  <c:v>4334</c:v>
                </c:pt>
                <c:pt idx="301">
                  <c:v>1535</c:v>
                </c:pt>
                <c:pt idx="302">
                  <c:v>4928</c:v>
                </c:pt>
                <c:pt idx="303">
                  <c:v>263</c:v>
                </c:pt>
                <c:pt idx="304">
                  <c:v>2254</c:v>
                </c:pt>
                <c:pt idx="305">
                  <c:v>4265</c:v>
                </c:pt>
                <c:pt idx="306">
                  <c:v>1836</c:v>
                </c:pt>
                <c:pt idx="307">
                  <c:v>2425</c:v>
                </c:pt>
                <c:pt idx="308">
                  <c:v>4162</c:v>
                </c:pt>
                <c:pt idx="309">
                  <c:v>1965</c:v>
                </c:pt>
                <c:pt idx="310">
                  <c:v>2644</c:v>
                </c:pt>
                <c:pt idx="311">
                  <c:v>1281</c:v>
                </c:pt>
                <c:pt idx="312">
                  <c:v>4570</c:v>
                </c:pt>
                <c:pt idx="313">
                  <c:v>2471</c:v>
                </c:pt>
                <c:pt idx="314">
                  <c:v>4085</c:v>
                </c:pt>
                <c:pt idx="315">
                  <c:v>2016</c:v>
                </c:pt>
                <c:pt idx="316">
                  <c:v>4006</c:v>
                </c:pt>
                <c:pt idx="317">
                  <c:v>1075</c:v>
                </c:pt>
                <c:pt idx="318">
                  <c:v>2805</c:v>
                </c:pt>
                <c:pt idx="319">
                  <c:v>4451</c:v>
                </c:pt>
                <c:pt idx="320">
                  <c:v>1145</c:v>
                </c:pt>
                <c:pt idx="321">
                  <c:v>3240</c:v>
                </c:pt>
                <c:pt idx="322">
                  <c:v>150</c:v>
                </c:pt>
                <c:pt idx="323">
                  <c:v>2958</c:v>
                </c:pt>
                <c:pt idx="324">
                  <c:v>752</c:v>
                </c:pt>
                <c:pt idx="325">
                  <c:v>2772</c:v>
                </c:pt>
                <c:pt idx="326">
                  <c:v>1985</c:v>
                </c:pt>
                <c:pt idx="327">
                  <c:v>1283</c:v>
                </c:pt>
                <c:pt idx="328">
                  <c:v>2616</c:v>
                </c:pt>
                <c:pt idx="329">
                  <c:v>2914</c:v>
                </c:pt>
                <c:pt idx="330">
                  <c:v>736</c:v>
                </c:pt>
                <c:pt idx="331">
                  <c:v>1780</c:v>
                </c:pt>
                <c:pt idx="332">
                  <c:v>54</c:v>
                </c:pt>
                <c:pt idx="333">
                  <c:v>553</c:v>
                </c:pt>
                <c:pt idx="334">
                  <c:v>1264</c:v>
                </c:pt>
                <c:pt idx="335">
                  <c:v>464</c:v>
                </c:pt>
                <c:pt idx="336">
                  <c:v>3868</c:v>
                </c:pt>
                <c:pt idx="337">
                  <c:v>164</c:v>
                </c:pt>
                <c:pt idx="338">
                  <c:v>2848</c:v>
                </c:pt>
                <c:pt idx="339">
                  <c:v>4793</c:v>
                </c:pt>
                <c:pt idx="340">
                  <c:v>3824</c:v>
                </c:pt>
                <c:pt idx="341">
                  <c:v>1486</c:v>
                </c:pt>
                <c:pt idx="342">
                  <c:v>3095</c:v>
                </c:pt>
                <c:pt idx="343">
                  <c:v>556</c:v>
                </c:pt>
                <c:pt idx="344">
                  <c:v>2946</c:v>
                </c:pt>
                <c:pt idx="345">
                  <c:v>1234</c:v>
                </c:pt>
                <c:pt idx="346">
                  <c:v>2640</c:v>
                </c:pt>
                <c:pt idx="347">
                  <c:v>3613</c:v>
                </c:pt>
                <c:pt idx="348">
                  <c:v>4815</c:v>
                </c:pt>
                <c:pt idx="349">
                  <c:v>1352</c:v>
                </c:pt>
                <c:pt idx="350">
                  <c:v>1376</c:v>
                </c:pt>
                <c:pt idx="351">
                  <c:v>4067</c:v>
                </c:pt>
                <c:pt idx="352">
                  <c:v>225</c:v>
                </c:pt>
                <c:pt idx="353">
                  <c:v>680</c:v>
                </c:pt>
                <c:pt idx="354">
                  <c:v>3779</c:v>
                </c:pt>
                <c:pt idx="355">
                  <c:v>107</c:v>
                </c:pt>
                <c:pt idx="356">
                  <c:v>4044</c:v>
                </c:pt>
                <c:pt idx="357">
                  <c:v>2570</c:v>
                </c:pt>
                <c:pt idx="358">
                  <c:v>554</c:v>
                </c:pt>
                <c:pt idx="359">
                  <c:v>3653</c:v>
                </c:pt>
                <c:pt idx="360">
                  <c:v>225</c:v>
                </c:pt>
                <c:pt idx="361">
                  <c:v>3165</c:v>
                </c:pt>
                <c:pt idx="362">
                  <c:v>117</c:v>
                </c:pt>
                <c:pt idx="363">
                  <c:v>2767</c:v>
                </c:pt>
                <c:pt idx="364">
                  <c:v>2247</c:v>
                </c:pt>
                <c:pt idx="365">
                  <c:v>1796</c:v>
                </c:pt>
                <c:pt idx="366">
                  <c:v>2190</c:v>
                </c:pt>
                <c:pt idx="367">
                  <c:v>1471</c:v>
                </c:pt>
                <c:pt idx="368">
                  <c:v>1475</c:v>
                </c:pt>
                <c:pt idx="369">
                  <c:v>1069</c:v>
                </c:pt>
                <c:pt idx="370">
                  <c:v>4646</c:v>
                </c:pt>
                <c:pt idx="371">
                  <c:v>4572</c:v>
                </c:pt>
                <c:pt idx="372">
                  <c:v>2425</c:v>
                </c:pt>
                <c:pt idx="373">
                  <c:v>1586</c:v>
                </c:pt>
                <c:pt idx="374">
                  <c:v>4642</c:v>
                </c:pt>
                <c:pt idx="375">
                  <c:v>122</c:v>
                </c:pt>
                <c:pt idx="376">
                  <c:v>309</c:v>
                </c:pt>
                <c:pt idx="377">
                  <c:v>739</c:v>
                </c:pt>
                <c:pt idx="378">
                  <c:v>1153</c:v>
                </c:pt>
                <c:pt idx="379">
                  <c:v>3804</c:v>
                </c:pt>
                <c:pt idx="380">
                  <c:v>1351</c:v>
                </c:pt>
                <c:pt idx="381">
                  <c:v>1502</c:v>
                </c:pt>
                <c:pt idx="382">
                  <c:v>3460</c:v>
                </c:pt>
                <c:pt idx="383">
                  <c:v>840</c:v>
                </c:pt>
                <c:pt idx="384">
                  <c:v>952</c:v>
                </c:pt>
                <c:pt idx="385">
                  <c:v>1266</c:v>
                </c:pt>
                <c:pt idx="386">
                  <c:v>4265</c:v>
                </c:pt>
                <c:pt idx="387">
                  <c:v>856</c:v>
                </c:pt>
                <c:pt idx="388">
                  <c:v>3224</c:v>
                </c:pt>
                <c:pt idx="389">
                  <c:v>3982</c:v>
                </c:pt>
                <c:pt idx="390">
                  <c:v>3253</c:v>
                </c:pt>
                <c:pt idx="391">
                  <c:v>3669</c:v>
                </c:pt>
                <c:pt idx="392">
                  <c:v>4523</c:v>
                </c:pt>
                <c:pt idx="393">
                  <c:v>557</c:v>
                </c:pt>
                <c:pt idx="394">
                  <c:v>2693</c:v>
                </c:pt>
                <c:pt idx="395">
                  <c:v>983</c:v>
                </c:pt>
                <c:pt idx="396">
                  <c:v>2572</c:v>
                </c:pt>
                <c:pt idx="397">
                  <c:v>3683</c:v>
                </c:pt>
                <c:pt idx="398">
                  <c:v>2538</c:v>
                </c:pt>
                <c:pt idx="399">
                  <c:v>2125</c:v>
                </c:pt>
                <c:pt idx="400">
                  <c:v>1625</c:v>
                </c:pt>
                <c:pt idx="401">
                  <c:v>2516</c:v>
                </c:pt>
                <c:pt idx="402">
                  <c:v>1056</c:v>
                </c:pt>
                <c:pt idx="403">
                  <c:v>1465</c:v>
                </c:pt>
                <c:pt idx="404">
                  <c:v>2728</c:v>
                </c:pt>
                <c:pt idx="405">
                  <c:v>807</c:v>
                </c:pt>
                <c:pt idx="406">
                  <c:v>2997</c:v>
                </c:pt>
                <c:pt idx="407">
                  <c:v>3183</c:v>
                </c:pt>
                <c:pt idx="408">
                  <c:v>2814</c:v>
                </c:pt>
                <c:pt idx="409">
                  <c:v>556</c:v>
                </c:pt>
                <c:pt idx="410">
                  <c:v>4794</c:v>
                </c:pt>
                <c:pt idx="411">
                  <c:v>4518</c:v>
                </c:pt>
                <c:pt idx="412">
                  <c:v>2197</c:v>
                </c:pt>
                <c:pt idx="413">
                  <c:v>823</c:v>
                </c:pt>
                <c:pt idx="414">
                  <c:v>2218</c:v>
                </c:pt>
                <c:pt idx="415">
                  <c:v>2008</c:v>
                </c:pt>
                <c:pt idx="416">
                  <c:v>4360</c:v>
                </c:pt>
                <c:pt idx="417">
                  <c:v>2213</c:v>
                </c:pt>
                <c:pt idx="418">
                  <c:v>4549</c:v>
                </c:pt>
                <c:pt idx="419">
                  <c:v>1544</c:v>
                </c:pt>
                <c:pt idx="420">
                  <c:v>1645</c:v>
                </c:pt>
                <c:pt idx="421">
                  <c:v>1201</c:v>
                </c:pt>
                <c:pt idx="422">
                  <c:v>941</c:v>
                </c:pt>
                <c:pt idx="423">
                  <c:v>3051</c:v>
                </c:pt>
                <c:pt idx="424">
                  <c:v>3108</c:v>
                </c:pt>
                <c:pt idx="425">
                  <c:v>4718</c:v>
                </c:pt>
                <c:pt idx="426">
                  <c:v>3201</c:v>
                </c:pt>
                <c:pt idx="427">
                  <c:v>1782</c:v>
                </c:pt>
                <c:pt idx="428">
                  <c:v>1739</c:v>
                </c:pt>
                <c:pt idx="429">
                  <c:v>2716</c:v>
                </c:pt>
                <c:pt idx="430">
                  <c:v>2952</c:v>
                </c:pt>
                <c:pt idx="431">
                  <c:v>2083</c:v>
                </c:pt>
                <c:pt idx="432">
                  <c:v>4244</c:v>
                </c:pt>
                <c:pt idx="433">
                  <c:v>4432</c:v>
                </c:pt>
                <c:pt idx="434">
                  <c:v>1718</c:v>
                </c:pt>
                <c:pt idx="435">
                  <c:v>3962</c:v>
                </c:pt>
                <c:pt idx="436">
                  <c:v>1594</c:v>
                </c:pt>
                <c:pt idx="437">
                  <c:v>1013</c:v>
                </c:pt>
                <c:pt idx="438">
                  <c:v>4167</c:v>
                </c:pt>
                <c:pt idx="439">
                  <c:v>3481</c:v>
                </c:pt>
                <c:pt idx="440">
                  <c:v>2925</c:v>
                </c:pt>
                <c:pt idx="441">
                  <c:v>3528</c:v>
                </c:pt>
                <c:pt idx="442">
                  <c:v>4384</c:v>
                </c:pt>
                <c:pt idx="443">
                  <c:v>3282</c:v>
                </c:pt>
                <c:pt idx="444">
                  <c:v>3463</c:v>
                </c:pt>
                <c:pt idx="445">
                  <c:v>2048</c:v>
                </c:pt>
                <c:pt idx="446">
                  <c:v>41</c:v>
                </c:pt>
                <c:pt idx="447">
                  <c:v>1173</c:v>
                </c:pt>
                <c:pt idx="448">
                  <c:v>3388</c:v>
                </c:pt>
                <c:pt idx="449">
                  <c:v>2304</c:v>
                </c:pt>
                <c:pt idx="450">
                  <c:v>3313</c:v>
                </c:pt>
                <c:pt idx="451">
                  <c:v>583</c:v>
                </c:pt>
                <c:pt idx="452">
                  <c:v>139</c:v>
                </c:pt>
                <c:pt idx="453">
                  <c:v>3909</c:v>
                </c:pt>
                <c:pt idx="454">
                  <c:v>504</c:v>
                </c:pt>
                <c:pt idx="455">
                  <c:v>4693</c:v>
                </c:pt>
                <c:pt idx="456">
                  <c:v>1386</c:v>
                </c:pt>
                <c:pt idx="457">
                  <c:v>609</c:v>
                </c:pt>
                <c:pt idx="458">
                  <c:v>427</c:v>
                </c:pt>
                <c:pt idx="459">
                  <c:v>3993</c:v>
                </c:pt>
                <c:pt idx="460">
                  <c:v>4856</c:v>
                </c:pt>
                <c:pt idx="461">
                  <c:v>491</c:v>
                </c:pt>
                <c:pt idx="462">
                  <c:v>575</c:v>
                </c:pt>
                <c:pt idx="463">
                  <c:v>265</c:v>
                </c:pt>
                <c:pt idx="464">
                  <c:v>3768</c:v>
                </c:pt>
                <c:pt idx="465">
                  <c:v>1282</c:v>
                </c:pt>
                <c:pt idx="466">
                  <c:v>107</c:v>
                </c:pt>
                <c:pt idx="467">
                  <c:v>4688</c:v>
                </c:pt>
                <c:pt idx="468">
                  <c:v>1034</c:v>
                </c:pt>
                <c:pt idx="469">
                  <c:v>2815</c:v>
                </c:pt>
                <c:pt idx="470">
                  <c:v>4824</c:v>
                </c:pt>
                <c:pt idx="471">
                  <c:v>4854</c:v>
                </c:pt>
                <c:pt idx="472">
                  <c:v>4954</c:v>
                </c:pt>
                <c:pt idx="473">
                  <c:v>4121</c:v>
                </c:pt>
                <c:pt idx="474">
                  <c:v>1833</c:v>
                </c:pt>
                <c:pt idx="475">
                  <c:v>730</c:v>
                </c:pt>
                <c:pt idx="476">
                  <c:v>3988</c:v>
                </c:pt>
                <c:pt idx="477">
                  <c:v>1591</c:v>
                </c:pt>
                <c:pt idx="478">
                  <c:v>2973</c:v>
                </c:pt>
                <c:pt idx="479">
                  <c:v>3573</c:v>
                </c:pt>
                <c:pt idx="480">
                  <c:v>4983</c:v>
                </c:pt>
                <c:pt idx="481">
                  <c:v>324</c:v>
                </c:pt>
                <c:pt idx="482">
                  <c:v>2139</c:v>
                </c:pt>
                <c:pt idx="483">
                  <c:v>1834</c:v>
                </c:pt>
                <c:pt idx="484">
                  <c:v>3137</c:v>
                </c:pt>
                <c:pt idx="485">
                  <c:v>3164</c:v>
                </c:pt>
                <c:pt idx="486">
                  <c:v>4392</c:v>
                </c:pt>
                <c:pt idx="487">
                  <c:v>3304</c:v>
                </c:pt>
                <c:pt idx="488">
                  <c:v>3064</c:v>
                </c:pt>
                <c:pt idx="489">
                  <c:v>4805</c:v>
                </c:pt>
                <c:pt idx="490">
                  <c:v>3784</c:v>
                </c:pt>
                <c:pt idx="491">
                  <c:v>1664</c:v>
                </c:pt>
                <c:pt idx="492">
                  <c:v>3764</c:v>
                </c:pt>
                <c:pt idx="493">
                  <c:v>1152</c:v>
                </c:pt>
                <c:pt idx="494">
                  <c:v>4421</c:v>
                </c:pt>
                <c:pt idx="495">
                  <c:v>690</c:v>
                </c:pt>
                <c:pt idx="496">
                  <c:v>3246</c:v>
                </c:pt>
                <c:pt idx="497">
                  <c:v>1679</c:v>
                </c:pt>
                <c:pt idx="498">
                  <c:v>546</c:v>
                </c:pt>
                <c:pt idx="499">
                  <c:v>3907</c:v>
                </c:pt>
                <c:pt idx="500">
                  <c:v>283</c:v>
                </c:pt>
                <c:pt idx="501">
                  <c:v>2644</c:v>
                </c:pt>
                <c:pt idx="502">
                  <c:v>3230</c:v>
                </c:pt>
                <c:pt idx="503">
                  <c:v>1423</c:v>
                </c:pt>
                <c:pt idx="504">
                  <c:v>4892</c:v>
                </c:pt>
                <c:pt idx="505">
                  <c:v>4465</c:v>
                </c:pt>
                <c:pt idx="506">
                  <c:v>302</c:v>
                </c:pt>
                <c:pt idx="507">
                  <c:v>1351</c:v>
                </c:pt>
                <c:pt idx="508">
                  <c:v>1241</c:v>
                </c:pt>
                <c:pt idx="509">
                  <c:v>1764</c:v>
                </c:pt>
                <c:pt idx="510">
                  <c:v>2857</c:v>
                </c:pt>
                <c:pt idx="511">
                  <c:v>3601</c:v>
                </c:pt>
                <c:pt idx="512">
                  <c:v>1220</c:v>
                </c:pt>
                <c:pt idx="513">
                  <c:v>968</c:v>
                </c:pt>
                <c:pt idx="514">
                  <c:v>4191</c:v>
                </c:pt>
                <c:pt idx="515">
                  <c:v>2812</c:v>
                </c:pt>
                <c:pt idx="516">
                  <c:v>4720</c:v>
                </c:pt>
                <c:pt idx="517">
                  <c:v>3400</c:v>
                </c:pt>
                <c:pt idx="518">
                  <c:v>1392</c:v>
                </c:pt>
                <c:pt idx="519">
                  <c:v>2681</c:v>
                </c:pt>
                <c:pt idx="520">
                  <c:v>4628</c:v>
                </c:pt>
                <c:pt idx="521">
                  <c:v>1235</c:v>
                </c:pt>
                <c:pt idx="522">
                  <c:v>2888</c:v>
                </c:pt>
                <c:pt idx="523">
                  <c:v>2670</c:v>
                </c:pt>
                <c:pt idx="524">
                  <c:v>541</c:v>
                </c:pt>
                <c:pt idx="525">
                  <c:v>4715</c:v>
                </c:pt>
                <c:pt idx="526">
                  <c:v>3729</c:v>
                </c:pt>
                <c:pt idx="527">
                  <c:v>1428</c:v>
                </c:pt>
                <c:pt idx="528">
                  <c:v>3868</c:v>
                </c:pt>
                <c:pt idx="529">
                  <c:v>1066</c:v>
                </c:pt>
                <c:pt idx="530">
                  <c:v>172</c:v>
                </c:pt>
                <c:pt idx="531">
                  <c:v>2169</c:v>
                </c:pt>
                <c:pt idx="532">
                  <c:v>951</c:v>
                </c:pt>
                <c:pt idx="533">
                  <c:v>2876</c:v>
                </c:pt>
                <c:pt idx="534">
                  <c:v>987</c:v>
                </c:pt>
                <c:pt idx="535">
                  <c:v>229</c:v>
                </c:pt>
                <c:pt idx="536">
                  <c:v>3858</c:v>
                </c:pt>
                <c:pt idx="537">
                  <c:v>1474</c:v>
                </c:pt>
                <c:pt idx="538">
                  <c:v>438</c:v>
                </c:pt>
                <c:pt idx="539">
                  <c:v>4316</c:v>
                </c:pt>
                <c:pt idx="540">
                  <c:v>2373</c:v>
                </c:pt>
                <c:pt idx="541">
                  <c:v>2120</c:v>
                </c:pt>
                <c:pt idx="542">
                  <c:v>101</c:v>
                </c:pt>
                <c:pt idx="543">
                  <c:v>3764</c:v>
                </c:pt>
                <c:pt idx="544">
                  <c:v>4481</c:v>
                </c:pt>
                <c:pt idx="545">
                  <c:v>3709</c:v>
                </c:pt>
                <c:pt idx="546">
                  <c:v>688</c:v>
                </c:pt>
                <c:pt idx="547">
                  <c:v>584</c:v>
                </c:pt>
                <c:pt idx="548">
                  <c:v>3765</c:v>
                </c:pt>
                <c:pt idx="549">
                  <c:v>3917</c:v>
                </c:pt>
                <c:pt idx="550">
                  <c:v>1182</c:v>
                </c:pt>
                <c:pt idx="551">
                  <c:v>2532</c:v>
                </c:pt>
                <c:pt idx="552">
                  <c:v>4266</c:v>
                </c:pt>
                <c:pt idx="553">
                  <c:v>2578</c:v>
                </c:pt>
                <c:pt idx="554">
                  <c:v>4120</c:v>
                </c:pt>
                <c:pt idx="555">
                  <c:v>1235</c:v>
                </c:pt>
                <c:pt idx="556">
                  <c:v>839</c:v>
                </c:pt>
                <c:pt idx="557">
                  <c:v>380</c:v>
                </c:pt>
                <c:pt idx="558">
                  <c:v>3038</c:v>
                </c:pt>
                <c:pt idx="559">
                  <c:v>3360</c:v>
                </c:pt>
                <c:pt idx="560">
                  <c:v>1179</c:v>
                </c:pt>
                <c:pt idx="561">
                  <c:v>4881</c:v>
                </c:pt>
                <c:pt idx="562">
                  <c:v>4565</c:v>
                </c:pt>
                <c:pt idx="563">
                  <c:v>434</c:v>
                </c:pt>
                <c:pt idx="564">
                  <c:v>2275</c:v>
                </c:pt>
                <c:pt idx="565">
                  <c:v>579</c:v>
                </c:pt>
                <c:pt idx="566">
                  <c:v>727</c:v>
                </c:pt>
                <c:pt idx="567">
                  <c:v>4391</c:v>
                </c:pt>
                <c:pt idx="568">
                  <c:v>3845</c:v>
                </c:pt>
                <c:pt idx="569">
                  <c:v>2183</c:v>
                </c:pt>
                <c:pt idx="570">
                  <c:v>2092</c:v>
                </c:pt>
                <c:pt idx="571">
                  <c:v>3931</c:v>
                </c:pt>
                <c:pt idx="572">
                  <c:v>4680</c:v>
                </c:pt>
                <c:pt idx="573">
                  <c:v>473</c:v>
                </c:pt>
                <c:pt idx="574">
                  <c:v>2160</c:v>
                </c:pt>
                <c:pt idx="575">
                  <c:v>890</c:v>
                </c:pt>
                <c:pt idx="576">
                  <c:v>4331</c:v>
                </c:pt>
                <c:pt idx="577">
                  <c:v>4161</c:v>
                </c:pt>
                <c:pt idx="578">
                  <c:v>2589</c:v>
                </c:pt>
                <c:pt idx="579">
                  <c:v>2625</c:v>
                </c:pt>
                <c:pt idx="580">
                  <c:v>915</c:v>
                </c:pt>
                <c:pt idx="581">
                  <c:v>2486</c:v>
                </c:pt>
                <c:pt idx="582">
                  <c:v>3838</c:v>
                </c:pt>
                <c:pt idx="583">
                  <c:v>582</c:v>
                </c:pt>
                <c:pt idx="584">
                  <c:v>1838</c:v>
                </c:pt>
                <c:pt idx="585">
                  <c:v>1848</c:v>
                </c:pt>
                <c:pt idx="586">
                  <c:v>3579</c:v>
                </c:pt>
                <c:pt idx="587">
                  <c:v>4424</c:v>
                </c:pt>
                <c:pt idx="588">
                  <c:v>3762</c:v>
                </c:pt>
                <c:pt idx="589">
                  <c:v>1096</c:v>
                </c:pt>
                <c:pt idx="590">
                  <c:v>782</c:v>
                </c:pt>
                <c:pt idx="591">
                  <c:v>710</c:v>
                </c:pt>
                <c:pt idx="592">
                  <c:v>422</c:v>
                </c:pt>
                <c:pt idx="593">
                  <c:v>3784</c:v>
                </c:pt>
                <c:pt idx="594">
                  <c:v>1895</c:v>
                </c:pt>
                <c:pt idx="595">
                  <c:v>4022</c:v>
                </c:pt>
                <c:pt idx="596">
                  <c:v>4614</c:v>
                </c:pt>
                <c:pt idx="597">
                  <c:v>1869</c:v>
                </c:pt>
                <c:pt idx="598">
                  <c:v>3929</c:v>
                </c:pt>
                <c:pt idx="599">
                  <c:v>2451</c:v>
                </c:pt>
                <c:pt idx="600">
                  <c:v>1400</c:v>
                </c:pt>
                <c:pt idx="601">
                  <c:v>3276</c:v>
                </c:pt>
                <c:pt idx="602">
                  <c:v>3195</c:v>
                </c:pt>
                <c:pt idx="603">
                  <c:v>290</c:v>
                </c:pt>
                <c:pt idx="604">
                  <c:v>41</c:v>
                </c:pt>
                <c:pt idx="605">
                  <c:v>4437</c:v>
                </c:pt>
                <c:pt idx="606">
                  <c:v>1774</c:v>
                </c:pt>
                <c:pt idx="607">
                  <c:v>3675</c:v>
                </c:pt>
                <c:pt idx="608">
                  <c:v>2507</c:v>
                </c:pt>
                <c:pt idx="609">
                  <c:v>3045</c:v>
                </c:pt>
                <c:pt idx="610">
                  <c:v>3227</c:v>
                </c:pt>
                <c:pt idx="611">
                  <c:v>893</c:v>
                </c:pt>
                <c:pt idx="612">
                  <c:v>915</c:v>
                </c:pt>
                <c:pt idx="613">
                  <c:v>2558</c:v>
                </c:pt>
                <c:pt idx="614">
                  <c:v>1993</c:v>
                </c:pt>
                <c:pt idx="615">
                  <c:v>2995</c:v>
                </c:pt>
                <c:pt idx="616">
                  <c:v>2503</c:v>
                </c:pt>
                <c:pt idx="617">
                  <c:v>364</c:v>
                </c:pt>
                <c:pt idx="618">
                  <c:v>4209</c:v>
                </c:pt>
                <c:pt idx="619">
                  <c:v>2000</c:v>
                </c:pt>
                <c:pt idx="620">
                  <c:v>2745</c:v>
                </c:pt>
                <c:pt idx="621">
                  <c:v>396</c:v>
                </c:pt>
                <c:pt idx="622">
                  <c:v>4709</c:v>
                </c:pt>
                <c:pt idx="623">
                  <c:v>4384</c:v>
                </c:pt>
                <c:pt idx="624">
                  <c:v>2470</c:v>
                </c:pt>
                <c:pt idx="625">
                  <c:v>1384</c:v>
                </c:pt>
                <c:pt idx="626">
                  <c:v>2399</c:v>
                </c:pt>
                <c:pt idx="627">
                  <c:v>4140</c:v>
                </c:pt>
                <c:pt idx="628">
                  <c:v>1145</c:v>
                </c:pt>
                <c:pt idx="629">
                  <c:v>3238</c:v>
                </c:pt>
                <c:pt idx="630">
                  <c:v>4199</c:v>
                </c:pt>
                <c:pt idx="631">
                  <c:v>3174</c:v>
                </c:pt>
                <c:pt idx="632">
                  <c:v>1184</c:v>
                </c:pt>
                <c:pt idx="633">
                  <c:v>3559</c:v>
                </c:pt>
                <c:pt idx="634">
                  <c:v>403</c:v>
                </c:pt>
                <c:pt idx="635">
                  <c:v>321</c:v>
                </c:pt>
                <c:pt idx="636">
                  <c:v>449</c:v>
                </c:pt>
                <c:pt idx="637">
                  <c:v>822</c:v>
                </c:pt>
                <c:pt idx="638">
                  <c:v>716</c:v>
                </c:pt>
                <c:pt idx="639">
                  <c:v>431</c:v>
                </c:pt>
                <c:pt idx="640">
                  <c:v>2793</c:v>
                </c:pt>
                <c:pt idx="641">
                  <c:v>4159</c:v>
                </c:pt>
                <c:pt idx="642">
                  <c:v>295</c:v>
                </c:pt>
                <c:pt idx="643">
                  <c:v>2364</c:v>
                </c:pt>
                <c:pt idx="644">
                  <c:v>849</c:v>
                </c:pt>
                <c:pt idx="645">
                  <c:v>3478</c:v>
                </c:pt>
                <c:pt idx="646">
                  <c:v>1762</c:v>
                </c:pt>
                <c:pt idx="647">
                  <c:v>3875</c:v>
                </c:pt>
                <c:pt idx="648">
                  <c:v>3997</c:v>
                </c:pt>
                <c:pt idx="649">
                  <c:v>1300</c:v>
                </c:pt>
                <c:pt idx="650">
                  <c:v>3717</c:v>
                </c:pt>
                <c:pt idx="651">
                  <c:v>3236</c:v>
                </c:pt>
                <c:pt idx="652">
                  <c:v>2047</c:v>
                </c:pt>
                <c:pt idx="653">
                  <c:v>4368</c:v>
                </c:pt>
                <c:pt idx="654">
                  <c:v>4526</c:v>
                </c:pt>
                <c:pt idx="655">
                  <c:v>4541</c:v>
                </c:pt>
                <c:pt idx="656">
                  <c:v>2074</c:v>
                </c:pt>
                <c:pt idx="657">
                  <c:v>915</c:v>
                </c:pt>
                <c:pt idx="658">
                  <c:v>3095</c:v>
                </c:pt>
                <c:pt idx="659">
                  <c:v>1011</c:v>
                </c:pt>
                <c:pt idx="660">
                  <c:v>1606</c:v>
                </c:pt>
                <c:pt idx="661">
                  <c:v>1675</c:v>
                </c:pt>
                <c:pt idx="662">
                  <c:v>2108</c:v>
                </c:pt>
                <c:pt idx="663">
                  <c:v>1966</c:v>
                </c:pt>
                <c:pt idx="664">
                  <c:v>3286</c:v>
                </c:pt>
                <c:pt idx="665">
                  <c:v>4006</c:v>
                </c:pt>
                <c:pt idx="666">
                  <c:v>3598</c:v>
                </c:pt>
                <c:pt idx="667">
                  <c:v>497</c:v>
                </c:pt>
                <c:pt idx="668">
                  <c:v>3568</c:v>
                </c:pt>
                <c:pt idx="669">
                  <c:v>669</c:v>
                </c:pt>
                <c:pt idx="670">
                  <c:v>4534</c:v>
                </c:pt>
                <c:pt idx="671">
                  <c:v>3403</c:v>
                </c:pt>
                <c:pt idx="672">
                  <c:v>2134</c:v>
                </c:pt>
                <c:pt idx="673">
                  <c:v>3381</c:v>
                </c:pt>
                <c:pt idx="674">
                  <c:v>3359</c:v>
                </c:pt>
                <c:pt idx="675">
                  <c:v>289</c:v>
                </c:pt>
                <c:pt idx="676">
                  <c:v>1369</c:v>
                </c:pt>
                <c:pt idx="677">
                  <c:v>2882</c:v>
                </c:pt>
                <c:pt idx="678">
                  <c:v>458</c:v>
                </c:pt>
                <c:pt idx="679">
                  <c:v>2987</c:v>
                </c:pt>
                <c:pt idx="680">
                  <c:v>1358</c:v>
                </c:pt>
                <c:pt idx="681">
                  <c:v>3336</c:v>
                </c:pt>
                <c:pt idx="682">
                  <c:v>3180</c:v>
                </c:pt>
                <c:pt idx="683">
                  <c:v>4741</c:v>
                </c:pt>
                <c:pt idx="684">
                  <c:v>350</c:v>
                </c:pt>
                <c:pt idx="685">
                  <c:v>847</c:v>
                </c:pt>
                <c:pt idx="686">
                  <c:v>3416</c:v>
                </c:pt>
                <c:pt idx="687">
                  <c:v>3577</c:v>
                </c:pt>
                <c:pt idx="688">
                  <c:v>2623</c:v>
                </c:pt>
                <c:pt idx="689">
                  <c:v>2165</c:v>
                </c:pt>
                <c:pt idx="690">
                  <c:v>4193</c:v>
                </c:pt>
                <c:pt idx="691">
                  <c:v>239</c:v>
                </c:pt>
                <c:pt idx="692">
                  <c:v>353</c:v>
                </c:pt>
                <c:pt idx="693">
                  <c:v>1250</c:v>
                </c:pt>
                <c:pt idx="694">
                  <c:v>4635</c:v>
                </c:pt>
                <c:pt idx="695">
                  <c:v>2917</c:v>
                </c:pt>
                <c:pt idx="696">
                  <c:v>3950</c:v>
                </c:pt>
                <c:pt idx="697">
                  <c:v>4061</c:v>
                </c:pt>
                <c:pt idx="698">
                  <c:v>713</c:v>
                </c:pt>
                <c:pt idx="699">
                  <c:v>205</c:v>
                </c:pt>
                <c:pt idx="700">
                  <c:v>2143</c:v>
                </c:pt>
                <c:pt idx="701">
                  <c:v>1567</c:v>
                </c:pt>
                <c:pt idx="702">
                  <c:v>4075</c:v>
                </c:pt>
                <c:pt idx="703">
                  <c:v>2799</c:v>
                </c:pt>
                <c:pt idx="704">
                  <c:v>1874</c:v>
                </c:pt>
                <c:pt idx="705">
                  <c:v>3804</c:v>
                </c:pt>
                <c:pt idx="706">
                  <c:v>2706</c:v>
                </c:pt>
                <c:pt idx="707">
                  <c:v>247</c:v>
                </c:pt>
                <c:pt idx="708">
                  <c:v>920</c:v>
                </c:pt>
                <c:pt idx="709">
                  <c:v>2279</c:v>
                </c:pt>
                <c:pt idx="710">
                  <c:v>2907</c:v>
                </c:pt>
                <c:pt idx="711">
                  <c:v>3538</c:v>
                </c:pt>
                <c:pt idx="712">
                  <c:v>763</c:v>
                </c:pt>
                <c:pt idx="713">
                  <c:v>972</c:v>
                </c:pt>
                <c:pt idx="714">
                  <c:v>3677</c:v>
                </c:pt>
                <c:pt idx="715">
                  <c:v>272</c:v>
                </c:pt>
                <c:pt idx="716">
                  <c:v>3579</c:v>
                </c:pt>
                <c:pt idx="717">
                  <c:v>2187</c:v>
                </c:pt>
                <c:pt idx="718">
                  <c:v>3730</c:v>
                </c:pt>
                <c:pt idx="719">
                  <c:v>3259</c:v>
                </c:pt>
                <c:pt idx="720">
                  <c:v>749</c:v>
                </c:pt>
                <c:pt idx="721">
                  <c:v>4994</c:v>
                </c:pt>
                <c:pt idx="722">
                  <c:v>2266</c:v>
                </c:pt>
                <c:pt idx="723">
                  <c:v>2507</c:v>
                </c:pt>
                <c:pt idx="724">
                  <c:v>327</c:v>
                </c:pt>
                <c:pt idx="725">
                  <c:v>717</c:v>
                </c:pt>
                <c:pt idx="726">
                  <c:v>2103</c:v>
                </c:pt>
                <c:pt idx="727">
                  <c:v>322</c:v>
                </c:pt>
                <c:pt idx="728">
                  <c:v>4467</c:v>
                </c:pt>
                <c:pt idx="729">
                  <c:v>297</c:v>
                </c:pt>
                <c:pt idx="730">
                  <c:v>3927</c:v>
                </c:pt>
                <c:pt idx="731">
                  <c:v>3836</c:v>
                </c:pt>
                <c:pt idx="732">
                  <c:v>2338</c:v>
                </c:pt>
                <c:pt idx="733">
                  <c:v>2282</c:v>
                </c:pt>
                <c:pt idx="734">
                  <c:v>1152</c:v>
                </c:pt>
                <c:pt idx="735">
                  <c:v>4176</c:v>
                </c:pt>
                <c:pt idx="736">
                  <c:v>642</c:v>
                </c:pt>
                <c:pt idx="737">
                  <c:v>3221</c:v>
                </c:pt>
                <c:pt idx="738">
                  <c:v>3217</c:v>
                </c:pt>
                <c:pt idx="739">
                  <c:v>2451</c:v>
                </c:pt>
                <c:pt idx="740">
                  <c:v>2160</c:v>
                </c:pt>
                <c:pt idx="741">
                  <c:v>1800</c:v>
                </c:pt>
                <c:pt idx="742">
                  <c:v>2027</c:v>
                </c:pt>
                <c:pt idx="743">
                  <c:v>4602</c:v>
                </c:pt>
                <c:pt idx="744">
                  <c:v>1526</c:v>
                </c:pt>
                <c:pt idx="745">
                  <c:v>2851</c:v>
                </c:pt>
                <c:pt idx="746">
                  <c:v>464</c:v>
                </c:pt>
                <c:pt idx="747">
                  <c:v>2789</c:v>
                </c:pt>
                <c:pt idx="748">
                  <c:v>2697</c:v>
                </c:pt>
                <c:pt idx="749">
                  <c:v>3862</c:v>
                </c:pt>
                <c:pt idx="750">
                  <c:v>1533</c:v>
                </c:pt>
                <c:pt idx="751">
                  <c:v>4709</c:v>
                </c:pt>
                <c:pt idx="752">
                  <c:v>2172</c:v>
                </c:pt>
                <c:pt idx="753">
                  <c:v>3373</c:v>
                </c:pt>
                <c:pt idx="754">
                  <c:v>885</c:v>
                </c:pt>
                <c:pt idx="755">
                  <c:v>818</c:v>
                </c:pt>
                <c:pt idx="756">
                  <c:v>1673</c:v>
                </c:pt>
                <c:pt idx="757">
                  <c:v>4689</c:v>
                </c:pt>
                <c:pt idx="758">
                  <c:v>3978</c:v>
                </c:pt>
                <c:pt idx="759">
                  <c:v>2584</c:v>
                </c:pt>
                <c:pt idx="760">
                  <c:v>3205</c:v>
                </c:pt>
                <c:pt idx="761">
                  <c:v>616</c:v>
                </c:pt>
                <c:pt idx="762">
                  <c:v>1994</c:v>
                </c:pt>
                <c:pt idx="763">
                  <c:v>1302</c:v>
                </c:pt>
                <c:pt idx="764">
                  <c:v>2889</c:v>
                </c:pt>
                <c:pt idx="765">
                  <c:v>4523</c:v>
                </c:pt>
                <c:pt idx="766">
                  <c:v>3679</c:v>
                </c:pt>
                <c:pt idx="767">
                  <c:v>1717</c:v>
                </c:pt>
                <c:pt idx="768">
                  <c:v>1135</c:v>
                </c:pt>
                <c:pt idx="769">
                  <c:v>3594</c:v>
                </c:pt>
                <c:pt idx="770">
                  <c:v>1661</c:v>
                </c:pt>
                <c:pt idx="771">
                  <c:v>3454</c:v>
                </c:pt>
                <c:pt idx="772">
                  <c:v>916</c:v>
                </c:pt>
                <c:pt idx="773">
                  <c:v>4901</c:v>
                </c:pt>
                <c:pt idx="774">
                  <c:v>1082</c:v>
                </c:pt>
                <c:pt idx="775">
                  <c:v>366</c:v>
                </c:pt>
                <c:pt idx="776">
                  <c:v>3800</c:v>
                </c:pt>
                <c:pt idx="777">
                  <c:v>2300</c:v>
                </c:pt>
                <c:pt idx="778">
                  <c:v>3600</c:v>
                </c:pt>
                <c:pt idx="779">
                  <c:v>536</c:v>
                </c:pt>
                <c:pt idx="780">
                  <c:v>1751</c:v>
                </c:pt>
                <c:pt idx="781">
                  <c:v>4317</c:v>
                </c:pt>
                <c:pt idx="782">
                  <c:v>1736</c:v>
                </c:pt>
                <c:pt idx="783">
                  <c:v>3260</c:v>
                </c:pt>
                <c:pt idx="784">
                  <c:v>1976</c:v>
                </c:pt>
                <c:pt idx="785">
                  <c:v>170</c:v>
                </c:pt>
                <c:pt idx="786">
                  <c:v>3217</c:v>
                </c:pt>
                <c:pt idx="787">
                  <c:v>2425</c:v>
                </c:pt>
                <c:pt idx="788">
                  <c:v>2692</c:v>
                </c:pt>
                <c:pt idx="789">
                  <c:v>931</c:v>
                </c:pt>
                <c:pt idx="790">
                  <c:v>3481</c:v>
                </c:pt>
                <c:pt idx="791">
                  <c:v>4787</c:v>
                </c:pt>
                <c:pt idx="792">
                  <c:v>4786</c:v>
                </c:pt>
                <c:pt idx="793">
                  <c:v>613</c:v>
                </c:pt>
                <c:pt idx="794">
                  <c:v>4495</c:v>
                </c:pt>
                <c:pt idx="795">
                  <c:v>905</c:v>
                </c:pt>
                <c:pt idx="796">
                  <c:v>3937</c:v>
                </c:pt>
                <c:pt idx="797">
                  <c:v>1665</c:v>
                </c:pt>
                <c:pt idx="798">
                  <c:v>4703</c:v>
                </c:pt>
                <c:pt idx="799">
                  <c:v>2216</c:v>
                </c:pt>
                <c:pt idx="800">
                  <c:v>1032</c:v>
                </c:pt>
                <c:pt idx="801">
                  <c:v>727</c:v>
                </c:pt>
                <c:pt idx="802">
                  <c:v>1688</c:v>
                </c:pt>
                <c:pt idx="803">
                  <c:v>1661</c:v>
                </c:pt>
                <c:pt idx="804">
                  <c:v>4440</c:v>
                </c:pt>
                <c:pt idx="805">
                  <c:v>4474</c:v>
                </c:pt>
                <c:pt idx="806">
                  <c:v>347</c:v>
                </c:pt>
                <c:pt idx="807">
                  <c:v>1940</c:v>
                </c:pt>
                <c:pt idx="808">
                  <c:v>3706</c:v>
                </c:pt>
                <c:pt idx="809">
                  <c:v>486</c:v>
                </c:pt>
                <c:pt idx="810">
                  <c:v>3741</c:v>
                </c:pt>
                <c:pt idx="811">
                  <c:v>82</c:v>
                </c:pt>
                <c:pt idx="812">
                  <c:v>198</c:v>
                </c:pt>
                <c:pt idx="813">
                  <c:v>1458</c:v>
                </c:pt>
                <c:pt idx="814">
                  <c:v>4677</c:v>
                </c:pt>
                <c:pt idx="815">
                  <c:v>4187</c:v>
                </c:pt>
                <c:pt idx="816">
                  <c:v>342</c:v>
                </c:pt>
                <c:pt idx="817">
                  <c:v>772</c:v>
                </c:pt>
                <c:pt idx="818">
                  <c:v>3988</c:v>
                </c:pt>
                <c:pt idx="819">
                  <c:v>3890</c:v>
                </c:pt>
                <c:pt idx="820">
                  <c:v>1040</c:v>
                </c:pt>
                <c:pt idx="821">
                  <c:v>4696</c:v>
                </c:pt>
                <c:pt idx="822">
                  <c:v>2867</c:v>
                </c:pt>
                <c:pt idx="823">
                  <c:v>3588</c:v>
                </c:pt>
                <c:pt idx="824">
                  <c:v>3778</c:v>
                </c:pt>
                <c:pt idx="825">
                  <c:v>552</c:v>
                </c:pt>
                <c:pt idx="826">
                  <c:v>401</c:v>
                </c:pt>
                <c:pt idx="827">
                  <c:v>1136</c:v>
                </c:pt>
                <c:pt idx="828">
                  <c:v>353</c:v>
                </c:pt>
                <c:pt idx="829">
                  <c:v>2435</c:v>
                </c:pt>
                <c:pt idx="830">
                  <c:v>3246</c:v>
                </c:pt>
                <c:pt idx="831">
                  <c:v>1555</c:v>
                </c:pt>
                <c:pt idx="832">
                  <c:v>140</c:v>
                </c:pt>
                <c:pt idx="833">
                  <c:v>3807</c:v>
                </c:pt>
                <c:pt idx="834">
                  <c:v>3356</c:v>
                </c:pt>
                <c:pt idx="835">
                  <c:v>2324</c:v>
                </c:pt>
                <c:pt idx="836">
                  <c:v>959</c:v>
                </c:pt>
                <c:pt idx="837">
                  <c:v>1511</c:v>
                </c:pt>
                <c:pt idx="838">
                  <c:v>3252</c:v>
                </c:pt>
                <c:pt idx="839">
                  <c:v>3519</c:v>
                </c:pt>
                <c:pt idx="840">
                  <c:v>2566</c:v>
                </c:pt>
                <c:pt idx="841">
                  <c:v>1041</c:v>
                </c:pt>
                <c:pt idx="842">
                  <c:v>2261</c:v>
                </c:pt>
                <c:pt idx="843">
                  <c:v>4125</c:v>
                </c:pt>
                <c:pt idx="844">
                  <c:v>2915</c:v>
                </c:pt>
                <c:pt idx="845">
                  <c:v>1456</c:v>
                </c:pt>
                <c:pt idx="846">
                  <c:v>3465</c:v>
                </c:pt>
                <c:pt idx="847">
                  <c:v>2235</c:v>
                </c:pt>
                <c:pt idx="848">
                  <c:v>1724</c:v>
                </c:pt>
                <c:pt idx="849">
                  <c:v>3375</c:v>
                </c:pt>
                <c:pt idx="850">
                  <c:v>1655</c:v>
                </c:pt>
                <c:pt idx="851">
                  <c:v>1071</c:v>
                </c:pt>
                <c:pt idx="852">
                  <c:v>4152</c:v>
                </c:pt>
                <c:pt idx="853">
                  <c:v>1327</c:v>
                </c:pt>
                <c:pt idx="854">
                  <c:v>2251</c:v>
                </c:pt>
                <c:pt idx="855">
                  <c:v>4038</c:v>
                </c:pt>
                <c:pt idx="856">
                  <c:v>824</c:v>
                </c:pt>
                <c:pt idx="857">
                  <c:v>4681</c:v>
                </c:pt>
                <c:pt idx="858">
                  <c:v>827</c:v>
                </c:pt>
                <c:pt idx="859">
                  <c:v>3911</c:v>
                </c:pt>
                <c:pt idx="860">
                  <c:v>3906</c:v>
                </c:pt>
                <c:pt idx="861">
                  <c:v>671</c:v>
                </c:pt>
                <c:pt idx="862">
                  <c:v>2181</c:v>
                </c:pt>
                <c:pt idx="863">
                  <c:v>2902</c:v>
                </c:pt>
                <c:pt idx="864">
                  <c:v>3943</c:v>
                </c:pt>
                <c:pt idx="865">
                  <c:v>3452</c:v>
                </c:pt>
                <c:pt idx="866">
                  <c:v>3249</c:v>
                </c:pt>
                <c:pt idx="867">
                  <c:v>279</c:v>
                </c:pt>
                <c:pt idx="868">
                  <c:v>1006</c:v>
                </c:pt>
                <c:pt idx="869">
                  <c:v>4057</c:v>
                </c:pt>
                <c:pt idx="870">
                  <c:v>4225</c:v>
                </c:pt>
                <c:pt idx="871">
                  <c:v>4643</c:v>
                </c:pt>
                <c:pt idx="872">
                  <c:v>4633</c:v>
                </c:pt>
                <c:pt idx="873">
                  <c:v>1408</c:v>
                </c:pt>
                <c:pt idx="874">
                  <c:v>706</c:v>
                </c:pt>
                <c:pt idx="875">
                  <c:v>1228</c:v>
                </c:pt>
                <c:pt idx="876">
                  <c:v>2605</c:v>
                </c:pt>
                <c:pt idx="877">
                  <c:v>3481</c:v>
                </c:pt>
                <c:pt idx="878">
                  <c:v>600</c:v>
                </c:pt>
                <c:pt idx="879">
                  <c:v>138</c:v>
                </c:pt>
                <c:pt idx="880">
                  <c:v>1159</c:v>
                </c:pt>
                <c:pt idx="881">
                  <c:v>2909</c:v>
                </c:pt>
                <c:pt idx="882">
                  <c:v>1819</c:v>
                </c:pt>
                <c:pt idx="883">
                  <c:v>3142</c:v>
                </c:pt>
                <c:pt idx="884">
                  <c:v>362</c:v>
                </c:pt>
                <c:pt idx="885">
                  <c:v>2152</c:v>
                </c:pt>
                <c:pt idx="886">
                  <c:v>627</c:v>
                </c:pt>
                <c:pt idx="887">
                  <c:v>250</c:v>
                </c:pt>
                <c:pt idx="888">
                  <c:v>946</c:v>
                </c:pt>
                <c:pt idx="889">
                  <c:v>4139</c:v>
                </c:pt>
                <c:pt idx="890">
                  <c:v>2841</c:v>
                </c:pt>
                <c:pt idx="891">
                  <c:v>4945</c:v>
                </c:pt>
                <c:pt idx="892">
                  <c:v>3919</c:v>
                </c:pt>
                <c:pt idx="893">
                  <c:v>3739</c:v>
                </c:pt>
                <c:pt idx="894">
                  <c:v>1406</c:v>
                </c:pt>
                <c:pt idx="895">
                  <c:v>4446</c:v>
                </c:pt>
                <c:pt idx="896">
                  <c:v>1463</c:v>
                </c:pt>
                <c:pt idx="897">
                  <c:v>1122</c:v>
                </c:pt>
                <c:pt idx="898">
                  <c:v>2468</c:v>
                </c:pt>
                <c:pt idx="899">
                  <c:v>406</c:v>
                </c:pt>
                <c:pt idx="900">
                  <c:v>2219</c:v>
                </c:pt>
                <c:pt idx="901">
                  <c:v>3150</c:v>
                </c:pt>
                <c:pt idx="902">
                  <c:v>3735</c:v>
                </c:pt>
                <c:pt idx="903">
                  <c:v>2580</c:v>
                </c:pt>
                <c:pt idx="904">
                  <c:v>4110</c:v>
                </c:pt>
                <c:pt idx="905">
                  <c:v>1375</c:v>
                </c:pt>
                <c:pt idx="906">
                  <c:v>1681</c:v>
                </c:pt>
                <c:pt idx="907">
                  <c:v>3368</c:v>
                </c:pt>
                <c:pt idx="908">
                  <c:v>3981</c:v>
                </c:pt>
                <c:pt idx="909">
                  <c:v>3474</c:v>
                </c:pt>
                <c:pt idx="910">
                  <c:v>4629</c:v>
                </c:pt>
                <c:pt idx="911">
                  <c:v>2065</c:v>
                </c:pt>
                <c:pt idx="912">
                  <c:v>4574</c:v>
                </c:pt>
                <c:pt idx="913">
                  <c:v>2924</c:v>
                </c:pt>
                <c:pt idx="914">
                  <c:v>4367</c:v>
                </c:pt>
                <c:pt idx="915">
                  <c:v>2304</c:v>
                </c:pt>
                <c:pt idx="916">
                  <c:v>2547</c:v>
                </c:pt>
                <c:pt idx="917">
                  <c:v>4734</c:v>
                </c:pt>
                <c:pt idx="918">
                  <c:v>2560</c:v>
                </c:pt>
                <c:pt idx="919">
                  <c:v>4905</c:v>
                </c:pt>
                <c:pt idx="920">
                  <c:v>3588</c:v>
                </c:pt>
                <c:pt idx="921">
                  <c:v>4661</c:v>
                </c:pt>
                <c:pt idx="922">
                  <c:v>2562</c:v>
                </c:pt>
                <c:pt idx="923">
                  <c:v>4883</c:v>
                </c:pt>
                <c:pt idx="924">
                  <c:v>2992</c:v>
                </c:pt>
                <c:pt idx="925">
                  <c:v>235</c:v>
                </c:pt>
                <c:pt idx="926">
                  <c:v>457</c:v>
                </c:pt>
                <c:pt idx="927">
                  <c:v>1866</c:v>
                </c:pt>
                <c:pt idx="928">
                  <c:v>1885</c:v>
                </c:pt>
                <c:pt idx="929">
                  <c:v>400</c:v>
                </c:pt>
                <c:pt idx="930">
                  <c:v>1746</c:v>
                </c:pt>
                <c:pt idx="931">
                  <c:v>1395</c:v>
                </c:pt>
                <c:pt idx="932">
                  <c:v>3903</c:v>
                </c:pt>
                <c:pt idx="933">
                  <c:v>3665</c:v>
                </c:pt>
                <c:pt idx="934">
                  <c:v>1751</c:v>
                </c:pt>
                <c:pt idx="935">
                  <c:v>4264</c:v>
                </c:pt>
                <c:pt idx="936">
                  <c:v>3165</c:v>
                </c:pt>
                <c:pt idx="937">
                  <c:v>473</c:v>
                </c:pt>
                <c:pt idx="938">
                  <c:v>4229</c:v>
                </c:pt>
                <c:pt idx="939">
                  <c:v>440</c:v>
                </c:pt>
                <c:pt idx="940">
                  <c:v>4968</c:v>
                </c:pt>
                <c:pt idx="941">
                  <c:v>1830</c:v>
                </c:pt>
                <c:pt idx="942">
                  <c:v>415</c:v>
                </c:pt>
                <c:pt idx="943">
                  <c:v>2679</c:v>
                </c:pt>
                <c:pt idx="944">
                  <c:v>4029</c:v>
                </c:pt>
                <c:pt idx="945">
                  <c:v>4676</c:v>
                </c:pt>
                <c:pt idx="946">
                  <c:v>594</c:v>
                </c:pt>
                <c:pt idx="947">
                  <c:v>4445</c:v>
                </c:pt>
                <c:pt idx="948">
                  <c:v>1406</c:v>
                </c:pt>
                <c:pt idx="949">
                  <c:v>1379</c:v>
                </c:pt>
                <c:pt idx="950">
                  <c:v>4688</c:v>
                </c:pt>
                <c:pt idx="951">
                  <c:v>824</c:v>
                </c:pt>
                <c:pt idx="952">
                  <c:v>1406</c:v>
                </c:pt>
                <c:pt idx="953">
                  <c:v>662</c:v>
                </c:pt>
                <c:pt idx="954">
                  <c:v>4994</c:v>
                </c:pt>
                <c:pt idx="955">
                  <c:v>2034</c:v>
                </c:pt>
                <c:pt idx="956">
                  <c:v>4364</c:v>
                </c:pt>
                <c:pt idx="957">
                  <c:v>1699</c:v>
                </c:pt>
                <c:pt idx="958">
                  <c:v>401</c:v>
                </c:pt>
                <c:pt idx="959">
                  <c:v>3829</c:v>
                </c:pt>
                <c:pt idx="960">
                  <c:v>2931</c:v>
                </c:pt>
                <c:pt idx="961">
                  <c:v>4162</c:v>
                </c:pt>
                <c:pt idx="962">
                  <c:v>1322</c:v>
                </c:pt>
                <c:pt idx="963">
                  <c:v>2210</c:v>
                </c:pt>
                <c:pt idx="964">
                  <c:v>3399</c:v>
                </c:pt>
                <c:pt idx="965">
                  <c:v>803</c:v>
                </c:pt>
                <c:pt idx="966">
                  <c:v>3095</c:v>
                </c:pt>
                <c:pt idx="967">
                  <c:v>3304</c:v>
                </c:pt>
                <c:pt idx="968">
                  <c:v>1054</c:v>
                </c:pt>
                <c:pt idx="969">
                  <c:v>4446</c:v>
                </c:pt>
                <c:pt idx="970">
                  <c:v>3244</c:v>
                </c:pt>
                <c:pt idx="971">
                  <c:v>1942</c:v>
                </c:pt>
                <c:pt idx="972">
                  <c:v>4096</c:v>
                </c:pt>
                <c:pt idx="973">
                  <c:v>706</c:v>
                </c:pt>
                <c:pt idx="974">
                  <c:v>2651</c:v>
                </c:pt>
                <c:pt idx="975">
                  <c:v>3875</c:v>
                </c:pt>
                <c:pt idx="976">
                  <c:v>2401</c:v>
                </c:pt>
                <c:pt idx="977">
                  <c:v>246</c:v>
                </c:pt>
                <c:pt idx="978">
                  <c:v>4179</c:v>
                </c:pt>
                <c:pt idx="979">
                  <c:v>1728</c:v>
                </c:pt>
                <c:pt idx="980">
                  <c:v>2627</c:v>
                </c:pt>
                <c:pt idx="981">
                  <c:v>1393</c:v>
                </c:pt>
                <c:pt idx="982">
                  <c:v>347</c:v>
                </c:pt>
                <c:pt idx="983">
                  <c:v>3126</c:v>
                </c:pt>
                <c:pt idx="984">
                  <c:v>3542</c:v>
                </c:pt>
                <c:pt idx="985">
                  <c:v>2159</c:v>
                </c:pt>
                <c:pt idx="986">
                  <c:v>4291</c:v>
                </c:pt>
                <c:pt idx="987">
                  <c:v>2776</c:v>
                </c:pt>
                <c:pt idx="988">
                  <c:v>4464</c:v>
                </c:pt>
                <c:pt idx="989">
                  <c:v>3291</c:v>
                </c:pt>
                <c:pt idx="990">
                  <c:v>4222</c:v>
                </c:pt>
                <c:pt idx="991">
                  <c:v>1310</c:v>
                </c:pt>
                <c:pt idx="992">
                  <c:v>1819</c:v>
                </c:pt>
                <c:pt idx="993">
                  <c:v>2414</c:v>
                </c:pt>
                <c:pt idx="994">
                  <c:v>4000</c:v>
                </c:pt>
                <c:pt idx="995">
                  <c:v>3263</c:v>
                </c:pt>
                <c:pt idx="996">
                  <c:v>2386</c:v>
                </c:pt>
                <c:pt idx="997">
                  <c:v>3388</c:v>
                </c:pt>
                <c:pt idx="998">
                  <c:v>2901</c:v>
                </c:pt>
                <c:pt idx="999">
                  <c:v>2820</c:v>
                </c:pt>
              </c:numCache>
            </c:numRef>
          </c:xVal>
          <c:yVal>
            <c:numRef>
              <c:f>'BDD client - segmentation'!$N$2:$N$1001</c:f>
              <c:numCache>
                <c:formatCode>General</c:formatCode>
                <c:ptCount val="1000"/>
                <c:pt idx="0">
                  <c:v>30.5</c:v>
                </c:pt>
                <c:pt idx="1">
                  <c:v>40</c:v>
                </c:pt>
                <c:pt idx="2">
                  <c:v>31.5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  <c:pt idx="6">
                  <c:v>26.5</c:v>
                </c:pt>
                <c:pt idx="7">
                  <c:v>55</c:v>
                </c:pt>
                <c:pt idx="8">
                  <c:v>29</c:v>
                </c:pt>
                <c:pt idx="9">
                  <c:v>37.5</c:v>
                </c:pt>
                <c:pt idx="10">
                  <c:v>13</c:v>
                </c:pt>
                <c:pt idx="11">
                  <c:v>31.5</c:v>
                </c:pt>
                <c:pt idx="12">
                  <c:v>33</c:v>
                </c:pt>
                <c:pt idx="13">
                  <c:v>43.5</c:v>
                </c:pt>
                <c:pt idx="14">
                  <c:v>33.5</c:v>
                </c:pt>
                <c:pt idx="15">
                  <c:v>34.5</c:v>
                </c:pt>
                <c:pt idx="16">
                  <c:v>47</c:v>
                </c:pt>
                <c:pt idx="17">
                  <c:v>36</c:v>
                </c:pt>
                <c:pt idx="18">
                  <c:v>40.5</c:v>
                </c:pt>
                <c:pt idx="19">
                  <c:v>23.5</c:v>
                </c:pt>
                <c:pt idx="20">
                  <c:v>48.5</c:v>
                </c:pt>
                <c:pt idx="21">
                  <c:v>25</c:v>
                </c:pt>
                <c:pt idx="22">
                  <c:v>24</c:v>
                </c:pt>
                <c:pt idx="23">
                  <c:v>39.5</c:v>
                </c:pt>
                <c:pt idx="24">
                  <c:v>30.5</c:v>
                </c:pt>
                <c:pt idx="25">
                  <c:v>10.5</c:v>
                </c:pt>
                <c:pt idx="26">
                  <c:v>38.5</c:v>
                </c:pt>
                <c:pt idx="27">
                  <c:v>23</c:v>
                </c:pt>
                <c:pt idx="28">
                  <c:v>43</c:v>
                </c:pt>
                <c:pt idx="29">
                  <c:v>36</c:v>
                </c:pt>
                <c:pt idx="30">
                  <c:v>37.5</c:v>
                </c:pt>
                <c:pt idx="31">
                  <c:v>35.5</c:v>
                </c:pt>
                <c:pt idx="32">
                  <c:v>35.5</c:v>
                </c:pt>
                <c:pt idx="33">
                  <c:v>34</c:v>
                </c:pt>
                <c:pt idx="34">
                  <c:v>27</c:v>
                </c:pt>
                <c:pt idx="35">
                  <c:v>39</c:v>
                </c:pt>
                <c:pt idx="36">
                  <c:v>43.5</c:v>
                </c:pt>
                <c:pt idx="37">
                  <c:v>24.5</c:v>
                </c:pt>
                <c:pt idx="38">
                  <c:v>42</c:v>
                </c:pt>
                <c:pt idx="39">
                  <c:v>21.5</c:v>
                </c:pt>
                <c:pt idx="40">
                  <c:v>23.5</c:v>
                </c:pt>
                <c:pt idx="41">
                  <c:v>27</c:v>
                </c:pt>
                <c:pt idx="42">
                  <c:v>33.5</c:v>
                </c:pt>
                <c:pt idx="43">
                  <c:v>7.5</c:v>
                </c:pt>
                <c:pt idx="44">
                  <c:v>24.5</c:v>
                </c:pt>
                <c:pt idx="45">
                  <c:v>35.5</c:v>
                </c:pt>
                <c:pt idx="46">
                  <c:v>41</c:v>
                </c:pt>
                <c:pt idx="47">
                  <c:v>21</c:v>
                </c:pt>
                <c:pt idx="48">
                  <c:v>6.5</c:v>
                </c:pt>
                <c:pt idx="49">
                  <c:v>11.5</c:v>
                </c:pt>
                <c:pt idx="50">
                  <c:v>14</c:v>
                </c:pt>
                <c:pt idx="51">
                  <c:v>47.5</c:v>
                </c:pt>
                <c:pt idx="52">
                  <c:v>26.5</c:v>
                </c:pt>
                <c:pt idx="53">
                  <c:v>34</c:v>
                </c:pt>
                <c:pt idx="54">
                  <c:v>36.5</c:v>
                </c:pt>
                <c:pt idx="55">
                  <c:v>7</c:v>
                </c:pt>
                <c:pt idx="56">
                  <c:v>33.5</c:v>
                </c:pt>
                <c:pt idx="57">
                  <c:v>34</c:v>
                </c:pt>
                <c:pt idx="58">
                  <c:v>31.5</c:v>
                </c:pt>
                <c:pt idx="59">
                  <c:v>20</c:v>
                </c:pt>
                <c:pt idx="60">
                  <c:v>38</c:v>
                </c:pt>
                <c:pt idx="61">
                  <c:v>33</c:v>
                </c:pt>
                <c:pt idx="62">
                  <c:v>24.5</c:v>
                </c:pt>
                <c:pt idx="63">
                  <c:v>42</c:v>
                </c:pt>
                <c:pt idx="64">
                  <c:v>24</c:v>
                </c:pt>
                <c:pt idx="65">
                  <c:v>15</c:v>
                </c:pt>
                <c:pt idx="66">
                  <c:v>40</c:v>
                </c:pt>
                <c:pt idx="67">
                  <c:v>34</c:v>
                </c:pt>
                <c:pt idx="68">
                  <c:v>31.5</c:v>
                </c:pt>
                <c:pt idx="69">
                  <c:v>27.5</c:v>
                </c:pt>
                <c:pt idx="70">
                  <c:v>44</c:v>
                </c:pt>
                <c:pt idx="71">
                  <c:v>44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38.5</c:v>
                </c:pt>
                <c:pt idx="76">
                  <c:v>20</c:v>
                </c:pt>
                <c:pt idx="77">
                  <c:v>35</c:v>
                </c:pt>
                <c:pt idx="78">
                  <c:v>22</c:v>
                </c:pt>
                <c:pt idx="79">
                  <c:v>32.5</c:v>
                </c:pt>
                <c:pt idx="80">
                  <c:v>22</c:v>
                </c:pt>
                <c:pt idx="81">
                  <c:v>36.5</c:v>
                </c:pt>
                <c:pt idx="82">
                  <c:v>23.5</c:v>
                </c:pt>
                <c:pt idx="83">
                  <c:v>34.5</c:v>
                </c:pt>
                <c:pt idx="84">
                  <c:v>32.5</c:v>
                </c:pt>
                <c:pt idx="85">
                  <c:v>41</c:v>
                </c:pt>
                <c:pt idx="86">
                  <c:v>37</c:v>
                </c:pt>
                <c:pt idx="87">
                  <c:v>15.5</c:v>
                </c:pt>
                <c:pt idx="88">
                  <c:v>24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35</c:v>
                </c:pt>
                <c:pt idx="93">
                  <c:v>28.5</c:v>
                </c:pt>
                <c:pt idx="94">
                  <c:v>40.5</c:v>
                </c:pt>
                <c:pt idx="95">
                  <c:v>29</c:v>
                </c:pt>
                <c:pt idx="96">
                  <c:v>28.5</c:v>
                </c:pt>
                <c:pt idx="97">
                  <c:v>23.5</c:v>
                </c:pt>
                <c:pt idx="98">
                  <c:v>17.5</c:v>
                </c:pt>
                <c:pt idx="99">
                  <c:v>28</c:v>
                </c:pt>
                <c:pt idx="100">
                  <c:v>25.5</c:v>
                </c:pt>
                <c:pt idx="101">
                  <c:v>40</c:v>
                </c:pt>
                <c:pt idx="102">
                  <c:v>25</c:v>
                </c:pt>
                <c:pt idx="103">
                  <c:v>31.5</c:v>
                </c:pt>
                <c:pt idx="104">
                  <c:v>54</c:v>
                </c:pt>
                <c:pt idx="105">
                  <c:v>41</c:v>
                </c:pt>
                <c:pt idx="106">
                  <c:v>17</c:v>
                </c:pt>
                <c:pt idx="107">
                  <c:v>31.5</c:v>
                </c:pt>
                <c:pt idx="108">
                  <c:v>51</c:v>
                </c:pt>
                <c:pt idx="109">
                  <c:v>33</c:v>
                </c:pt>
                <c:pt idx="110">
                  <c:v>12.5</c:v>
                </c:pt>
                <c:pt idx="111">
                  <c:v>31.5</c:v>
                </c:pt>
                <c:pt idx="112">
                  <c:v>37.5</c:v>
                </c:pt>
                <c:pt idx="113">
                  <c:v>35</c:v>
                </c:pt>
                <c:pt idx="114">
                  <c:v>37.5</c:v>
                </c:pt>
                <c:pt idx="115">
                  <c:v>31.5</c:v>
                </c:pt>
                <c:pt idx="116">
                  <c:v>37</c:v>
                </c:pt>
                <c:pt idx="117">
                  <c:v>31.5</c:v>
                </c:pt>
                <c:pt idx="118">
                  <c:v>20</c:v>
                </c:pt>
                <c:pt idx="119">
                  <c:v>25</c:v>
                </c:pt>
                <c:pt idx="120">
                  <c:v>21.5</c:v>
                </c:pt>
                <c:pt idx="121">
                  <c:v>34</c:v>
                </c:pt>
                <c:pt idx="122">
                  <c:v>23</c:v>
                </c:pt>
                <c:pt idx="123">
                  <c:v>41.5</c:v>
                </c:pt>
                <c:pt idx="124">
                  <c:v>28.5</c:v>
                </c:pt>
                <c:pt idx="125">
                  <c:v>35.5</c:v>
                </c:pt>
                <c:pt idx="126">
                  <c:v>36</c:v>
                </c:pt>
                <c:pt idx="127">
                  <c:v>50</c:v>
                </c:pt>
                <c:pt idx="128">
                  <c:v>20</c:v>
                </c:pt>
                <c:pt idx="129">
                  <c:v>40</c:v>
                </c:pt>
                <c:pt idx="130">
                  <c:v>37.5</c:v>
                </c:pt>
                <c:pt idx="131">
                  <c:v>30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11.5</c:v>
                </c:pt>
                <c:pt idx="136">
                  <c:v>32.5</c:v>
                </c:pt>
                <c:pt idx="137">
                  <c:v>32.5</c:v>
                </c:pt>
                <c:pt idx="138">
                  <c:v>19</c:v>
                </c:pt>
                <c:pt idx="139">
                  <c:v>34</c:v>
                </c:pt>
                <c:pt idx="140">
                  <c:v>43.5</c:v>
                </c:pt>
                <c:pt idx="141">
                  <c:v>42</c:v>
                </c:pt>
                <c:pt idx="142">
                  <c:v>32</c:v>
                </c:pt>
                <c:pt idx="143">
                  <c:v>43</c:v>
                </c:pt>
                <c:pt idx="144">
                  <c:v>44</c:v>
                </c:pt>
                <c:pt idx="145">
                  <c:v>22.5</c:v>
                </c:pt>
                <c:pt idx="146">
                  <c:v>28.5</c:v>
                </c:pt>
                <c:pt idx="147">
                  <c:v>17.5</c:v>
                </c:pt>
                <c:pt idx="148">
                  <c:v>33.5</c:v>
                </c:pt>
                <c:pt idx="149">
                  <c:v>22.5</c:v>
                </c:pt>
                <c:pt idx="150">
                  <c:v>42</c:v>
                </c:pt>
                <c:pt idx="151">
                  <c:v>35.5</c:v>
                </c:pt>
                <c:pt idx="152">
                  <c:v>44</c:v>
                </c:pt>
                <c:pt idx="153">
                  <c:v>38.5</c:v>
                </c:pt>
                <c:pt idx="154">
                  <c:v>9</c:v>
                </c:pt>
                <c:pt idx="155">
                  <c:v>39.5</c:v>
                </c:pt>
                <c:pt idx="156">
                  <c:v>25</c:v>
                </c:pt>
                <c:pt idx="157">
                  <c:v>6</c:v>
                </c:pt>
                <c:pt idx="158">
                  <c:v>36</c:v>
                </c:pt>
                <c:pt idx="159">
                  <c:v>7.5</c:v>
                </c:pt>
                <c:pt idx="160">
                  <c:v>38</c:v>
                </c:pt>
                <c:pt idx="161">
                  <c:v>44</c:v>
                </c:pt>
                <c:pt idx="162">
                  <c:v>18</c:v>
                </c:pt>
                <c:pt idx="163">
                  <c:v>26</c:v>
                </c:pt>
                <c:pt idx="164">
                  <c:v>23.5</c:v>
                </c:pt>
                <c:pt idx="165">
                  <c:v>44</c:v>
                </c:pt>
                <c:pt idx="166">
                  <c:v>28.5</c:v>
                </c:pt>
                <c:pt idx="167">
                  <c:v>41.5</c:v>
                </c:pt>
                <c:pt idx="168">
                  <c:v>43.5</c:v>
                </c:pt>
                <c:pt idx="169">
                  <c:v>37.5</c:v>
                </c:pt>
                <c:pt idx="170">
                  <c:v>32</c:v>
                </c:pt>
                <c:pt idx="171">
                  <c:v>22.5</c:v>
                </c:pt>
                <c:pt idx="172">
                  <c:v>33</c:v>
                </c:pt>
                <c:pt idx="173">
                  <c:v>22</c:v>
                </c:pt>
                <c:pt idx="174">
                  <c:v>38.5</c:v>
                </c:pt>
                <c:pt idx="175">
                  <c:v>29.5</c:v>
                </c:pt>
                <c:pt idx="176">
                  <c:v>33</c:v>
                </c:pt>
                <c:pt idx="177">
                  <c:v>40.5</c:v>
                </c:pt>
                <c:pt idx="178">
                  <c:v>34.5</c:v>
                </c:pt>
                <c:pt idx="179">
                  <c:v>31.5</c:v>
                </c:pt>
                <c:pt idx="180">
                  <c:v>23.5</c:v>
                </c:pt>
                <c:pt idx="181">
                  <c:v>41.5</c:v>
                </c:pt>
                <c:pt idx="182">
                  <c:v>29</c:v>
                </c:pt>
                <c:pt idx="183">
                  <c:v>43</c:v>
                </c:pt>
                <c:pt idx="184">
                  <c:v>10.5</c:v>
                </c:pt>
                <c:pt idx="185">
                  <c:v>34</c:v>
                </c:pt>
                <c:pt idx="186">
                  <c:v>10</c:v>
                </c:pt>
                <c:pt idx="187">
                  <c:v>24.5</c:v>
                </c:pt>
                <c:pt idx="188">
                  <c:v>39.5</c:v>
                </c:pt>
                <c:pt idx="189">
                  <c:v>45</c:v>
                </c:pt>
                <c:pt idx="190">
                  <c:v>59</c:v>
                </c:pt>
                <c:pt idx="191">
                  <c:v>17.5</c:v>
                </c:pt>
                <c:pt idx="192">
                  <c:v>26.5</c:v>
                </c:pt>
                <c:pt idx="193">
                  <c:v>31.5</c:v>
                </c:pt>
                <c:pt idx="194">
                  <c:v>46</c:v>
                </c:pt>
                <c:pt idx="195">
                  <c:v>24</c:v>
                </c:pt>
                <c:pt idx="196">
                  <c:v>15.5</c:v>
                </c:pt>
                <c:pt idx="197">
                  <c:v>32.5</c:v>
                </c:pt>
                <c:pt idx="198">
                  <c:v>22.5</c:v>
                </c:pt>
                <c:pt idx="199">
                  <c:v>43</c:v>
                </c:pt>
                <c:pt idx="200">
                  <c:v>28</c:v>
                </c:pt>
                <c:pt idx="201">
                  <c:v>20</c:v>
                </c:pt>
                <c:pt idx="202">
                  <c:v>38</c:v>
                </c:pt>
                <c:pt idx="203">
                  <c:v>31.5</c:v>
                </c:pt>
                <c:pt idx="204">
                  <c:v>22.5</c:v>
                </c:pt>
                <c:pt idx="205">
                  <c:v>22.5</c:v>
                </c:pt>
                <c:pt idx="206">
                  <c:v>46.5</c:v>
                </c:pt>
                <c:pt idx="207">
                  <c:v>35</c:v>
                </c:pt>
                <c:pt idx="208">
                  <c:v>18</c:v>
                </c:pt>
                <c:pt idx="209">
                  <c:v>41</c:v>
                </c:pt>
                <c:pt idx="210">
                  <c:v>39</c:v>
                </c:pt>
                <c:pt idx="211">
                  <c:v>36</c:v>
                </c:pt>
                <c:pt idx="212">
                  <c:v>35</c:v>
                </c:pt>
                <c:pt idx="213">
                  <c:v>31.5</c:v>
                </c:pt>
                <c:pt idx="214">
                  <c:v>21.5</c:v>
                </c:pt>
                <c:pt idx="215">
                  <c:v>34.5</c:v>
                </c:pt>
                <c:pt idx="216">
                  <c:v>34.5</c:v>
                </c:pt>
                <c:pt idx="217">
                  <c:v>47.5</c:v>
                </c:pt>
                <c:pt idx="218">
                  <c:v>37</c:v>
                </c:pt>
                <c:pt idx="219">
                  <c:v>32.5</c:v>
                </c:pt>
                <c:pt idx="220">
                  <c:v>30</c:v>
                </c:pt>
                <c:pt idx="221">
                  <c:v>38.5</c:v>
                </c:pt>
                <c:pt idx="222">
                  <c:v>37.5</c:v>
                </c:pt>
                <c:pt idx="223">
                  <c:v>22</c:v>
                </c:pt>
                <c:pt idx="224">
                  <c:v>43</c:v>
                </c:pt>
                <c:pt idx="225">
                  <c:v>10</c:v>
                </c:pt>
                <c:pt idx="226">
                  <c:v>23.5</c:v>
                </c:pt>
                <c:pt idx="227">
                  <c:v>17</c:v>
                </c:pt>
                <c:pt idx="228">
                  <c:v>16.5</c:v>
                </c:pt>
                <c:pt idx="229">
                  <c:v>34.5</c:v>
                </c:pt>
                <c:pt idx="230">
                  <c:v>41</c:v>
                </c:pt>
                <c:pt idx="231">
                  <c:v>21.5</c:v>
                </c:pt>
                <c:pt idx="232">
                  <c:v>32</c:v>
                </c:pt>
                <c:pt idx="233">
                  <c:v>40.5</c:v>
                </c:pt>
                <c:pt idx="234">
                  <c:v>11</c:v>
                </c:pt>
                <c:pt idx="235">
                  <c:v>31.5</c:v>
                </c:pt>
                <c:pt idx="236">
                  <c:v>44.5</c:v>
                </c:pt>
                <c:pt idx="237">
                  <c:v>31</c:v>
                </c:pt>
                <c:pt idx="238">
                  <c:v>37</c:v>
                </c:pt>
                <c:pt idx="239">
                  <c:v>49.5</c:v>
                </c:pt>
                <c:pt idx="240">
                  <c:v>35.5</c:v>
                </c:pt>
                <c:pt idx="241">
                  <c:v>32.5</c:v>
                </c:pt>
                <c:pt idx="242">
                  <c:v>19.5</c:v>
                </c:pt>
                <c:pt idx="243">
                  <c:v>44.5</c:v>
                </c:pt>
                <c:pt idx="244">
                  <c:v>40</c:v>
                </c:pt>
                <c:pt idx="245">
                  <c:v>26.5</c:v>
                </c:pt>
                <c:pt idx="246">
                  <c:v>22.5</c:v>
                </c:pt>
                <c:pt idx="247">
                  <c:v>32</c:v>
                </c:pt>
                <c:pt idx="248">
                  <c:v>45</c:v>
                </c:pt>
                <c:pt idx="249">
                  <c:v>15</c:v>
                </c:pt>
                <c:pt idx="250">
                  <c:v>39</c:v>
                </c:pt>
                <c:pt idx="251">
                  <c:v>27.5</c:v>
                </c:pt>
                <c:pt idx="252">
                  <c:v>36</c:v>
                </c:pt>
                <c:pt idx="253">
                  <c:v>46</c:v>
                </c:pt>
                <c:pt idx="254">
                  <c:v>45</c:v>
                </c:pt>
                <c:pt idx="255">
                  <c:v>44.5</c:v>
                </c:pt>
                <c:pt idx="256">
                  <c:v>48</c:v>
                </c:pt>
                <c:pt idx="257">
                  <c:v>35.5</c:v>
                </c:pt>
                <c:pt idx="258">
                  <c:v>42</c:v>
                </c:pt>
                <c:pt idx="259">
                  <c:v>6</c:v>
                </c:pt>
                <c:pt idx="260">
                  <c:v>21.5</c:v>
                </c:pt>
                <c:pt idx="261">
                  <c:v>33.5</c:v>
                </c:pt>
                <c:pt idx="262">
                  <c:v>40.5</c:v>
                </c:pt>
                <c:pt idx="263">
                  <c:v>24.5</c:v>
                </c:pt>
                <c:pt idx="264">
                  <c:v>9.5</c:v>
                </c:pt>
                <c:pt idx="265">
                  <c:v>31</c:v>
                </c:pt>
                <c:pt idx="266">
                  <c:v>34</c:v>
                </c:pt>
                <c:pt idx="267">
                  <c:v>38.5</c:v>
                </c:pt>
                <c:pt idx="268">
                  <c:v>20.5</c:v>
                </c:pt>
                <c:pt idx="269">
                  <c:v>27.5</c:v>
                </c:pt>
                <c:pt idx="270">
                  <c:v>32.5</c:v>
                </c:pt>
                <c:pt idx="271">
                  <c:v>40</c:v>
                </c:pt>
                <c:pt idx="272">
                  <c:v>7</c:v>
                </c:pt>
                <c:pt idx="273">
                  <c:v>45</c:v>
                </c:pt>
                <c:pt idx="274">
                  <c:v>25.5</c:v>
                </c:pt>
                <c:pt idx="275">
                  <c:v>29.5</c:v>
                </c:pt>
                <c:pt idx="276">
                  <c:v>41.5</c:v>
                </c:pt>
                <c:pt idx="277">
                  <c:v>49</c:v>
                </c:pt>
                <c:pt idx="278">
                  <c:v>22</c:v>
                </c:pt>
                <c:pt idx="279">
                  <c:v>32</c:v>
                </c:pt>
                <c:pt idx="280">
                  <c:v>33</c:v>
                </c:pt>
                <c:pt idx="281">
                  <c:v>31.5</c:v>
                </c:pt>
                <c:pt idx="282">
                  <c:v>20</c:v>
                </c:pt>
                <c:pt idx="283">
                  <c:v>17</c:v>
                </c:pt>
                <c:pt idx="284">
                  <c:v>30.5</c:v>
                </c:pt>
                <c:pt idx="285">
                  <c:v>32</c:v>
                </c:pt>
                <c:pt idx="286">
                  <c:v>39</c:v>
                </c:pt>
                <c:pt idx="287">
                  <c:v>36</c:v>
                </c:pt>
                <c:pt idx="288">
                  <c:v>43.5</c:v>
                </c:pt>
                <c:pt idx="289">
                  <c:v>17.5</c:v>
                </c:pt>
                <c:pt idx="290">
                  <c:v>36</c:v>
                </c:pt>
                <c:pt idx="291">
                  <c:v>34</c:v>
                </c:pt>
                <c:pt idx="292">
                  <c:v>12</c:v>
                </c:pt>
                <c:pt idx="293">
                  <c:v>36.5</c:v>
                </c:pt>
                <c:pt idx="294">
                  <c:v>22.5</c:v>
                </c:pt>
                <c:pt idx="295">
                  <c:v>28.5</c:v>
                </c:pt>
                <c:pt idx="296">
                  <c:v>27</c:v>
                </c:pt>
                <c:pt idx="297">
                  <c:v>30.5</c:v>
                </c:pt>
                <c:pt idx="298">
                  <c:v>38</c:v>
                </c:pt>
                <c:pt idx="299">
                  <c:v>29</c:v>
                </c:pt>
                <c:pt idx="300">
                  <c:v>39</c:v>
                </c:pt>
                <c:pt idx="301">
                  <c:v>34</c:v>
                </c:pt>
                <c:pt idx="302">
                  <c:v>44.5</c:v>
                </c:pt>
                <c:pt idx="303">
                  <c:v>18.5</c:v>
                </c:pt>
                <c:pt idx="304">
                  <c:v>28.5</c:v>
                </c:pt>
                <c:pt idx="305">
                  <c:v>37</c:v>
                </c:pt>
                <c:pt idx="306">
                  <c:v>30</c:v>
                </c:pt>
                <c:pt idx="307">
                  <c:v>33.5</c:v>
                </c:pt>
                <c:pt idx="308">
                  <c:v>41.5</c:v>
                </c:pt>
                <c:pt idx="309">
                  <c:v>28</c:v>
                </c:pt>
                <c:pt idx="310">
                  <c:v>30</c:v>
                </c:pt>
                <c:pt idx="311">
                  <c:v>34</c:v>
                </c:pt>
                <c:pt idx="312">
                  <c:v>33.5</c:v>
                </c:pt>
                <c:pt idx="313">
                  <c:v>25.5</c:v>
                </c:pt>
                <c:pt idx="314">
                  <c:v>39.5</c:v>
                </c:pt>
                <c:pt idx="315">
                  <c:v>25.5</c:v>
                </c:pt>
                <c:pt idx="316">
                  <c:v>33</c:v>
                </c:pt>
                <c:pt idx="317">
                  <c:v>33</c:v>
                </c:pt>
                <c:pt idx="318">
                  <c:v>27.5</c:v>
                </c:pt>
                <c:pt idx="319">
                  <c:v>41</c:v>
                </c:pt>
                <c:pt idx="320">
                  <c:v>31.5</c:v>
                </c:pt>
                <c:pt idx="321">
                  <c:v>42.5</c:v>
                </c:pt>
                <c:pt idx="322">
                  <c:v>15.5</c:v>
                </c:pt>
                <c:pt idx="323">
                  <c:v>29.5</c:v>
                </c:pt>
                <c:pt idx="324">
                  <c:v>17</c:v>
                </c:pt>
                <c:pt idx="325">
                  <c:v>29</c:v>
                </c:pt>
                <c:pt idx="326">
                  <c:v>25.5</c:v>
                </c:pt>
                <c:pt idx="327">
                  <c:v>23.5</c:v>
                </c:pt>
                <c:pt idx="328">
                  <c:v>21</c:v>
                </c:pt>
                <c:pt idx="329">
                  <c:v>22</c:v>
                </c:pt>
                <c:pt idx="330">
                  <c:v>17.5</c:v>
                </c:pt>
                <c:pt idx="331">
                  <c:v>28.5</c:v>
                </c:pt>
                <c:pt idx="332">
                  <c:v>6</c:v>
                </c:pt>
                <c:pt idx="333">
                  <c:v>30.5</c:v>
                </c:pt>
                <c:pt idx="334">
                  <c:v>30</c:v>
                </c:pt>
                <c:pt idx="335">
                  <c:v>18.5</c:v>
                </c:pt>
                <c:pt idx="336">
                  <c:v>39</c:v>
                </c:pt>
                <c:pt idx="337">
                  <c:v>20</c:v>
                </c:pt>
                <c:pt idx="338">
                  <c:v>33.5</c:v>
                </c:pt>
                <c:pt idx="339">
                  <c:v>30</c:v>
                </c:pt>
                <c:pt idx="340">
                  <c:v>47.5</c:v>
                </c:pt>
                <c:pt idx="341">
                  <c:v>30</c:v>
                </c:pt>
                <c:pt idx="342">
                  <c:v>33.5</c:v>
                </c:pt>
                <c:pt idx="343">
                  <c:v>19</c:v>
                </c:pt>
                <c:pt idx="344">
                  <c:v>23.5</c:v>
                </c:pt>
                <c:pt idx="345">
                  <c:v>28.5</c:v>
                </c:pt>
                <c:pt idx="346">
                  <c:v>24</c:v>
                </c:pt>
                <c:pt idx="347">
                  <c:v>39.5</c:v>
                </c:pt>
                <c:pt idx="348">
                  <c:v>31.5</c:v>
                </c:pt>
                <c:pt idx="349">
                  <c:v>28</c:v>
                </c:pt>
                <c:pt idx="350">
                  <c:v>24.5</c:v>
                </c:pt>
                <c:pt idx="351">
                  <c:v>44.5</c:v>
                </c:pt>
                <c:pt idx="352">
                  <c:v>17.5</c:v>
                </c:pt>
                <c:pt idx="353">
                  <c:v>23.5</c:v>
                </c:pt>
                <c:pt idx="354">
                  <c:v>43.5</c:v>
                </c:pt>
                <c:pt idx="355">
                  <c:v>12.5</c:v>
                </c:pt>
                <c:pt idx="356">
                  <c:v>37.5</c:v>
                </c:pt>
                <c:pt idx="357">
                  <c:v>25.5</c:v>
                </c:pt>
                <c:pt idx="358">
                  <c:v>11.5</c:v>
                </c:pt>
                <c:pt idx="359">
                  <c:v>34.5</c:v>
                </c:pt>
                <c:pt idx="360">
                  <c:v>14</c:v>
                </c:pt>
                <c:pt idx="361">
                  <c:v>38</c:v>
                </c:pt>
                <c:pt idx="362">
                  <c:v>14.5</c:v>
                </c:pt>
                <c:pt idx="363">
                  <c:v>24</c:v>
                </c:pt>
                <c:pt idx="364">
                  <c:v>41.5</c:v>
                </c:pt>
                <c:pt idx="365">
                  <c:v>24</c:v>
                </c:pt>
                <c:pt idx="366">
                  <c:v>30.5</c:v>
                </c:pt>
                <c:pt idx="367">
                  <c:v>42</c:v>
                </c:pt>
                <c:pt idx="368">
                  <c:v>30.5</c:v>
                </c:pt>
                <c:pt idx="369">
                  <c:v>21.5</c:v>
                </c:pt>
                <c:pt idx="370">
                  <c:v>43</c:v>
                </c:pt>
                <c:pt idx="371">
                  <c:v>37.5</c:v>
                </c:pt>
                <c:pt idx="372">
                  <c:v>28.5</c:v>
                </c:pt>
                <c:pt idx="373">
                  <c:v>25.5</c:v>
                </c:pt>
                <c:pt idx="374">
                  <c:v>64.5</c:v>
                </c:pt>
                <c:pt idx="375">
                  <c:v>15.5</c:v>
                </c:pt>
                <c:pt idx="376">
                  <c:v>18.5</c:v>
                </c:pt>
                <c:pt idx="377">
                  <c:v>17.5</c:v>
                </c:pt>
                <c:pt idx="378">
                  <c:v>34</c:v>
                </c:pt>
                <c:pt idx="379">
                  <c:v>38.5</c:v>
                </c:pt>
                <c:pt idx="380">
                  <c:v>36.5</c:v>
                </c:pt>
                <c:pt idx="381">
                  <c:v>26</c:v>
                </c:pt>
                <c:pt idx="382">
                  <c:v>43</c:v>
                </c:pt>
                <c:pt idx="383">
                  <c:v>19</c:v>
                </c:pt>
                <c:pt idx="384">
                  <c:v>15</c:v>
                </c:pt>
                <c:pt idx="385">
                  <c:v>20</c:v>
                </c:pt>
                <c:pt idx="386">
                  <c:v>33.5</c:v>
                </c:pt>
                <c:pt idx="387">
                  <c:v>21.5</c:v>
                </c:pt>
                <c:pt idx="388">
                  <c:v>36.5</c:v>
                </c:pt>
                <c:pt idx="389">
                  <c:v>33.5</c:v>
                </c:pt>
                <c:pt idx="390">
                  <c:v>35</c:v>
                </c:pt>
                <c:pt idx="391">
                  <c:v>39.5</c:v>
                </c:pt>
                <c:pt idx="392">
                  <c:v>41</c:v>
                </c:pt>
                <c:pt idx="393">
                  <c:v>11</c:v>
                </c:pt>
                <c:pt idx="394">
                  <c:v>27</c:v>
                </c:pt>
                <c:pt idx="395">
                  <c:v>10</c:v>
                </c:pt>
                <c:pt idx="396">
                  <c:v>29.5</c:v>
                </c:pt>
                <c:pt idx="397">
                  <c:v>45</c:v>
                </c:pt>
                <c:pt idx="398">
                  <c:v>29</c:v>
                </c:pt>
                <c:pt idx="399">
                  <c:v>38.5</c:v>
                </c:pt>
                <c:pt idx="400">
                  <c:v>32</c:v>
                </c:pt>
                <c:pt idx="401">
                  <c:v>28.5</c:v>
                </c:pt>
                <c:pt idx="402">
                  <c:v>28.5</c:v>
                </c:pt>
                <c:pt idx="403">
                  <c:v>26</c:v>
                </c:pt>
                <c:pt idx="404">
                  <c:v>30</c:v>
                </c:pt>
                <c:pt idx="405">
                  <c:v>16</c:v>
                </c:pt>
                <c:pt idx="406">
                  <c:v>25.5</c:v>
                </c:pt>
                <c:pt idx="407">
                  <c:v>38</c:v>
                </c:pt>
                <c:pt idx="408">
                  <c:v>33</c:v>
                </c:pt>
                <c:pt idx="409">
                  <c:v>19.5</c:v>
                </c:pt>
                <c:pt idx="410">
                  <c:v>48</c:v>
                </c:pt>
                <c:pt idx="411">
                  <c:v>34.5</c:v>
                </c:pt>
                <c:pt idx="412">
                  <c:v>32</c:v>
                </c:pt>
                <c:pt idx="413">
                  <c:v>20.5</c:v>
                </c:pt>
                <c:pt idx="414">
                  <c:v>40</c:v>
                </c:pt>
                <c:pt idx="415">
                  <c:v>22</c:v>
                </c:pt>
                <c:pt idx="416">
                  <c:v>30.5</c:v>
                </c:pt>
                <c:pt idx="417">
                  <c:v>28.5</c:v>
                </c:pt>
                <c:pt idx="418">
                  <c:v>30</c:v>
                </c:pt>
                <c:pt idx="419">
                  <c:v>25</c:v>
                </c:pt>
                <c:pt idx="420">
                  <c:v>20</c:v>
                </c:pt>
                <c:pt idx="421">
                  <c:v>29.5</c:v>
                </c:pt>
                <c:pt idx="422">
                  <c:v>20</c:v>
                </c:pt>
                <c:pt idx="423">
                  <c:v>32</c:v>
                </c:pt>
                <c:pt idx="424">
                  <c:v>41</c:v>
                </c:pt>
                <c:pt idx="425">
                  <c:v>47.5</c:v>
                </c:pt>
                <c:pt idx="426">
                  <c:v>36.5</c:v>
                </c:pt>
                <c:pt idx="427">
                  <c:v>24</c:v>
                </c:pt>
                <c:pt idx="428">
                  <c:v>27</c:v>
                </c:pt>
                <c:pt idx="429">
                  <c:v>29.5</c:v>
                </c:pt>
                <c:pt idx="430">
                  <c:v>28.5</c:v>
                </c:pt>
                <c:pt idx="431">
                  <c:v>45</c:v>
                </c:pt>
                <c:pt idx="432">
                  <c:v>32</c:v>
                </c:pt>
                <c:pt idx="433">
                  <c:v>42</c:v>
                </c:pt>
                <c:pt idx="434">
                  <c:v>55</c:v>
                </c:pt>
                <c:pt idx="435">
                  <c:v>52.5</c:v>
                </c:pt>
                <c:pt idx="436">
                  <c:v>31</c:v>
                </c:pt>
                <c:pt idx="437">
                  <c:v>27.5</c:v>
                </c:pt>
                <c:pt idx="438">
                  <c:v>44</c:v>
                </c:pt>
                <c:pt idx="439">
                  <c:v>31.5</c:v>
                </c:pt>
                <c:pt idx="440">
                  <c:v>41.5</c:v>
                </c:pt>
                <c:pt idx="441">
                  <c:v>44</c:v>
                </c:pt>
                <c:pt idx="442">
                  <c:v>41</c:v>
                </c:pt>
                <c:pt idx="443">
                  <c:v>41.5</c:v>
                </c:pt>
                <c:pt idx="444">
                  <c:v>42.5</c:v>
                </c:pt>
                <c:pt idx="445">
                  <c:v>20</c:v>
                </c:pt>
                <c:pt idx="446">
                  <c:v>9.5</c:v>
                </c:pt>
                <c:pt idx="447">
                  <c:v>33.5</c:v>
                </c:pt>
                <c:pt idx="448">
                  <c:v>40.5</c:v>
                </c:pt>
                <c:pt idx="449">
                  <c:v>26.5</c:v>
                </c:pt>
                <c:pt idx="450">
                  <c:v>39.5</c:v>
                </c:pt>
                <c:pt idx="451">
                  <c:v>22</c:v>
                </c:pt>
                <c:pt idx="452">
                  <c:v>5</c:v>
                </c:pt>
                <c:pt idx="453">
                  <c:v>63.5</c:v>
                </c:pt>
                <c:pt idx="454">
                  <c:v>12</c:v>
                </c:pt>
                <c:pt idx="455">
                  <c:v>43.5</c:v>
                </c:pt>
                <c:pt idx="456">
                  <c:v>34</c:v>
                </c:pt>
                <c:pt idx="457">
                  <c:v>21.5</c:v>
                </c:pt>
                <c:pt idx="458">
                  <c:v>10.5</c:v>
                </c:pt>
                <c:pt idx="459">
                  <c:v>40</c:v>
                </c:pt>
                <c:pt idx="460">
                  <c:v>36.5</c:v>
                </c:pt>
                <c:pt idx="461">
                  <c:v>38</c:v>
                </c:pt>
                <c:pt idx="462">
                  <c:v>12.5</c:v>
                </c:pt>
                <c:pt idx="463">
                  <c:v>11</c:v>
                </c:pt>
                <c:pt idx="464">
                  <c:v>35.5</c:v>
                </c:pt>
                <c:pt idx="465">
                  <c:v>33</c:v>
                </c:pt>
                <c:pt idx="466">
                  <c:v>14.5</c:v>
                </c:pt>
                <c:pt idx="467">
                  <c:v>30</c:v>
                </c:pt>
                <c:pt idx="468">
                  <c:v>20</c:v>
                </c:pt>
                <c:pt idx="469">
                  <c:v>23</c:v>
                </c:pt>
                <c:pt idx="470">
                  <c:v>36</c:v>
                </c:pt>
                <c:pt idx="471">
                  <c:v>42</c:v>
                </c:pt>
                <c:pt idx="472">
                  <c:v>41</c:v>
                </c:pt>
                <c:pt idx="473">
                  <c:v>43.5</c:v>
                </c:pt>
                <c:pt idx="474">
                  <c:v>38.5</c:v>
                </c:pt>
                <c:pt idx="475">
                  <c:v>24</c:v>
                </c:pt>
                <c:pt idx="476">
                  <c:v>30.5</c:v>
                </c:pt>
                <c:pt idx="477">
                  <c:v>22.5</c:v>
                </c:pt>
                <c:pt idx="478">
                  <c:v>22.5</c:v>
                </c:pt>
                <c:pt idx="479">
                  <c:v>35</c:v>
                </c:pt>
                <c:pt idx="480">
                  <c:v>34.5</c:v>
                </c:pt>
                <c:pt idx="481">
                  <c:v>13</c:v>
                </c:pt>
                <c:pt idx="482">
                  <c:v>24</c:v>
                </c:pt>
                <c:pt idx="483">
                  <c:v>26.5</c:v>
                </c:pt>
                <c:pt idx="484">
                  <c:v>34</c:v>
                </c:pt>
                <c:pt idx="485">
                  <c:v>38.5</c:v>
                </c:pt>
                <c:pt idx="486">
                  <c:v>32</c:v>
                </c:pt>
                <c:pt idx="487">
                  <c:v>37.5</c:v>
                </c:pt>
                <c:pt idx="488">
                  <c:v>31.5</c:v>
                </c:pt>
                <c:pt idx="489">
                  <c:v>44.5</c:v>
                </c:pt>
                <c:pt idx="490">
                  <c:v>43</c:v>
                </c:pt>
                <c:pt idx="491">
                  <c:v>33.5</c:v>
                </c:pt>
                <c:pt idx="492">
                  <c:v>39.5</c:v>
                </c:pt>
                <c:pt idx="493">
                  <c:v>29</c:v>
                </c:pt>
                <c:pt idx="494">
                  <c:v>30</c:v>
                </c:pt>
                <c:pt idx="495">
                  <c:v>23.5</c:v>
                </c:pt>
                <c:pt idx="496">
                  <c:v>42.5</c:v>
                </c:pt>
                <c:pt idx="497">
                  <c:v>35</c:v>
                </c:pt>
                <c:pt idx="498">
                  <c:v>25.5</c:v>
                </c:pt>
                <c:pt idx="499">
                  <c:v>30</c:v>
                </c:pt>
                <c:pt idx="500">
                  <c:v>14.5</c:v>
                </c:pt>
                <c:pt idx="501">
                  <c:v>22.5</c:v>
                </c:pt>
                <c:pt idx="502">
                  <c:v>34</c:v>
                </c:pt>
                <c:pt idx="503">
                  <c:v>34</c:v>
                </c:pt>
                <c:pt idx="504">
                  <c:v>31</c:v>
                </c:pt>
                <c:pt idx="505">
                  <c:v>36</c:v>
                </c:pt>
                <c:pt idx="506">
                  <c:v>10</c:v>
                </c:pt>
                <c:pt idx="507">
                  <c:v>31.5</c:v>
                </c:pt>
                <c:pt idx="508">
                  <c:v>44.5</c:v>
                </c:pt>
                <c:pt idx="509">
                  <c:v>24.5</c:v>
                </c:pt>
                <c:pt idx="510">
                  <c:v>28</c:v>
                </c:pt>
                <c:pt idx="511">
                  <c:v>31</c:v>
                </c:pt>
                <c:pt idx="512">
                  <c:v>27</c:v>
                </c:pt>
                <c:pt idx="513">
                  <c:v>13</c:v>
                </c:pt>
                <c:pt idx="514">
                  <c:v>46.5</c:v>
                </c:pt>
                <c:pt idx="515">
                  <c:v>27.5</c:v>
                </c:pt>
                <c:pt idx="516">
                  <c:v>43</c:v>
                </c:pt>
                <c:pt idx="517">
                  <c:v>32</c:v>
                </c:pt>
                <c:pt idx="518">
                  <c:v>31.5</c:v>
                </c:pt>
                <c:pt idx="519">
                  <c:v>23</c:v>
                </c:pt>
                <c:pt idx="520">
                  <c:v>44</c:v>
                </c:pt>
                <c:pt idx="521">
                  <c:v>33.5</c:v>
                </c:pt>
                <c:pt idx="522">
                  <c:v>55</c:v>
                </c:pt>
                <c:pt idx="523">
                  <c:v>25.5</c:v>
                </c:pt>
                <c:pt idx="524">
                  <c:v>12.5</c:v>
                </c:pt>
                <c:pt idx="525">
                  <c:v>31.5</c:v>
                </c:pt>
                <c:pt idx="526">
                  <c:v>46</c:v>
                </c:pt>
                <c:pt idx="527">
                  <c:v>22</c:v>
                </c:pt>
                <c:pt idx="528">
                  <c:v>33</c:v>
                </c:pt>
                <c:pt idx="529">
                  <c:v>22</c:v>
                </c:pt>
                <c:pt idx="530">
                  <c:v>13.5</c:v>
                </c:pt>
                <c:pt idx="531">
                  <c:v>20</c:v>
                </c:pt>
                <c:pt idx="532">
                  <c:v>34</c:v>
                </c:pt>
                <c:pt idx="533">
                  <c:v>31</c:v>
                </c:pt>
                <c:pt idx="534">
                  <c:v>20.5</c:v>
                </c:pt>
                <c:pt idx="535">
                  <c:v>9.5</c:v>
                </c:pt>
                <c:pt idx="536">
                  <c:v>41</c:v>
                </c:pt>
                <c:pt idx="537">
                  <c:v>32</c:v>
                </c:pt>
                <c:pt idx="538">
                  <c:v>12.5</c:v>
                </c:pt>
                <c:pt idx="539">
                  <c:v>46.5</c:v>
                </c:pt>
                <c:pt idx="540">
                  <c:v>31</c:v>
                </c:pt>
                <c:pt idx="541">
                  <c:v>32.5</c:v>
                </c:pt>
                <c:pt idx="542">
                  <c:v>7</c:v>
                </c:pt>
                <c:pt idx="543">
                  <c:v>34</c:v>
                </c:pt>
                <c:pt idx="544">
                  <c:v>39.5</c:v>
                </c:pt>
                <c:pt idx="545">
                  <c:v>37.5</c:v>
                </c:pt>
                <c:pt idx="546">
                  <c:v>13.5</c:v>
                </c:pt>
                <c:pt idx="547">
                  <c:v>24</c:v>
                </c:pt>
                <c:pt idx="548">
                  <c:v>43</c:v>
                </c:pt>
                <c:pt idx="549">
                  <c:v>44</c:v>
                </c:pt>
                <c:pt idx="550">
                  <c:v>24</c:v>
                </c:pt>
                <c:pt idx="551">
                  <c:v>21</c:v>
                </c:pt>
                <c:pt idx="552">
                  <c:v>34</c:v>
                </c:pt>
                <c:pt idx="553">
                  <c:v>34</c:v>
                </c:pt>
                <c:pt idx="554">
                  <c:v>33.5</c:v>
                </c:pt>
                <c:pt idx="555">
                  <c:v>31</c:v>
                </c:pt>
                <c:pt idx="556">
                  <c:v>16</c:v>
                </c:pt>
                <c:pt idx="557">
                  <c:v>8.5</c:v>
                </c:pt>
                <c:pt idx="558">
                  <c:v>33.5</c:v>
                </c:pt>
                <c:pt idx="559">
                  <c:v>41.5</c:v>
                </c:pt>
                <c:pt idx="560">
                  <c:v>20.5</c:v>
                </c:pt>
                <c:pt idx="561">
                  <c:v>40</c:v>
                </c:pt>
                <c:pt idx="562">
                  <c:v>43</c:v>
                </c:pt>
                <c:pt idx="563">
                  <c:v>13</c:v>
                </c:pt>
                <c:pt idx="564">
                  <c:v>21</c:v>
                </c:pt>
                <c:pt idx="565">
                  <c:v>19.5</c:v>
                </c:pt>
                <c:pt idx="566">
                  <c:v>19</c:v>
                </c:pt>
                <c:pt idx="567">
                  <c:v>36.5</c:v>
                </c:pt>
                <c:pt idx="568">
                  <c:v>40</c:v>
                </c:pt>
                <c:pt idx="569">
                  <c:v>33</c:v>
                </c:pt>
                <c:pt idx="570">
                  <c:v>32</c:v>
                </c:pt>
                <c:pt idx="571">
                  <c:v>39.5</c:v>
                </c:pt>
                <c:pt idx="572">
                  <c:v>35.5</c:v>
                </c:pt>
                <c:pt idx="573">
                  <c:v>19</c:v>
                </c:pt>
                <c:pt idx="574">
                  <c:v>27.5</c:v>
                </c:pt>
                <c:pt idx="575">
                  <c:v>12</c:v>
                </c:pt>
                <c:pt idx="576">
                  <c:v>30</c:v>
                </c:pt>
                <c:pt idx="577">
                  <c:v>34</c:v>
                </c:pt>
                <c:pt idx="578">
                  <c:v>27.5</c:v>
                </c:pt>
                <c:pt idx="579">
                  <c:v>33</c:v>
                </c:pt>
                <c:pt idx="580">
                  <c:v>11.5</c:v>
                </c:pt>
                <c:pt idx="581">
                  <c:v>33</c:v>
                </c:pt>
                <c:pt idx="582">
                  <c:v>32.5</c:v>
                </c:pt>
                <c:pt idx="583">
                  <c:v>14</c:v>
                </c:pt>
                <c:pt idx="584">
                  <c:v>30</c:v>
                </c:pt>
                <c:pt idx="585">
                  <c:v>27</c:v>
                </c:pt>
                <c:pt idx="586">
                  <c:v>32</c:v>
                </c:pt>
                <c:pt idx="587">
                  <c:v>33</c:v>
                </c:pt>
                <c:pt idx="588">
                  <c:v>45</c:v>
                </c:pt>
                <c:pt idx="589">
                  <c:v>36</c:v>
                </c:pt>
                <c:pt idx="590">
                  <c:v>21</c:v>
                </c:pt>
                <c:pt idx="591">
                  <c:v>33</c:v>
                </c:pt>
                <c:pt idx="592">
                  <c:v>24.5</c:v>
                </c:pt>
                <c:pt idx="593">
                  <c:v>33</c:v>
                </c:pt>
                <c:pt idx="594">
                  <c:v>24</c:v>
                </c:pt>
                <c:pt idx="595">
                  <c:v>52.5</c:v>
                </c:pt>
                <c:pt idx="596">
                  <c:v>37</c:v>
                </c:pt>
                <c:pt idx="597">
                  <c:v>28.5</c:v>
                </c:pt>
                <c:pt idx="598">
                  <c:v>36</c:v>
                </c:pt>
                <c:pt idx="599">
                  <c:v>23</c:v>
                </c:pt>
                <c:pt idx="600">
                  <c:v>28</c:v>
                </c:pt>
                <c:pt idx="601">
                  <c:v>34</c:v>
                </c:pt>
                <c:pt idx="602">
                  <c:v>39.5</c:v>
                </c:pt>
                <c:pt idx="603">
                  <c:v>18</c:v>
                </c:pt>
                <c:pt idx="604">
                  <c:v>9.5</c:v>
                </c:pt>
                <c:pt idx="605">
                  <c:v>35</c:v>
                </c:pt>
                <c:pt idx="606">
                  <c:v>24.5</c:v>
                </c:pt>
                <c:pt idx="607">
                  <c:v>40</c:v>
                </c:pt>
                <c:pt idx="608">
                  <c:v>30</c:v>
                </c:pt>
                <c:pt idx="609">
                  <c:v>35.5</c:v>
                </c:pt>
                <c:pt idx="610">
                  <c:v>47.5</c:v>
                </c:pt>
                <c:pt idx="611">
                  <c:v>11</c:v>
                </c:pt>
                <c:pt idx="612">
                  <c:v>11.5</c:v>
                </c:pt>
                <c:pt idx="613">
                  <c:v>28</c:v>
                </c:pt>
                <c:pt idx="614">
                  <c:v>29.5</c:v>
                </c:pt>
                <c:pt idx="615">
                  <c:v>34</c:v>
                </c:pt>
                <c:pt idx="616">
                  <c:v>40</c:v>
                </c:pt>
                <c:pt idx="617">
                  <c:v>10</c:v>
                </c:pt>
                <c:pt idx="618">
                  <c:v>40</c:v>
                </c:pt>
                <c:pt idx="619">
                  <c:v>31.5</c:v>
                </c:pt>
                <c:pt idx="620">
                  <c:v>21.5</c:v>
                </c:pt>
                <c:pt idx="621">
                  <c:v>18.5</c:v>
                </c:pt>
                <c:pt idx="622">
                  <c:v>34.5</c:v>
                </c:pt>
                <c:pt idx="623">
                  <c:v>42.5</c:v>
                </c:pt>
                <c:pt idx="624">
                  <c:v>21.5</c:v>
                </c:pt>
                <c:pt idx="625">
                  <c:v>26.5</c:v>
                </c:pt>
                <c:pt idx="626">
                  <c:v>26</c:v>
                </c:pt>
                <c:pt idx="627">
                  <c:v>37.5</c:v>
                </c:pt>
                <c:pt idx="628">
                  <c:v>24.5</c:v>
                </c:pt>
                <c:pt idx="629">
                  <c:v>54.5</c:v>
                </c:pt>
                <c:pt idx="630">
                  <c:v>31</c:v>
                </c:pt>
                <c:pt idx="631">
                  <c:v>33</c:v>
                </c:pt>
                <c:pt idx="632">
                  <c:v>27</c:v>
                </c:pt>
                <c:pt idx="633">
                  <c:v>38</c:v>
                </c:pt>
                <c:pt idx="634">
                  <c:v>7</c:v>
                </c:pt>
                <c:pt idx="635">
                  <c:v>18</c:v>
                </c:pt>
                <c:pt idx="636">
                  <c:v>17</c:v>
                </c:pt>
                <c:pt idx="637">
                  <c:v>40</c:v>
                </c:pt>
                <c:pt idx="638">
                  <c:v>14.5</c:v>
                </c:pt>
                <c:pt idx="639">
                  <c:v>35.5</c:v>
                </c:pt>
                <c:pt idx="640">
                  <c:v>28.5</c:v>
                </c:pt>
                <c:pt idx="641">
                  <c:v>42.5</c:v>
                </c:pt>
                <c:pt idx="642">
                  <c:v>23</c:v>
                </c:pt>
                <c:pt idx="643">
                  <c:v>20.5</c:v>
                </c:pt>
                <c:pt idx="644">
                  <c:v>17.5</c:v>
                </c:pt>
                <c:pt idx="645">
                  <c:v>31.5</c:v>
                </c:pt>
                <c:pt idx="646">
                  <c:v>26</c:v>
                </c:pt>
                <c:pt idx="647">
                  <c:v>43</c:v>
                </c:pt>
                <c:pt idx="648">
                  <c:v>40</c:v>
                </c:pt>
                <c:pt idx="649">
                  <c:v>24.5</c:v>
                </c:pt>
                <c:pt idx="650">
                  <c:v>30.5</c:v>
                </c:pt>
                <c:pt idx="651">
                  <c:v>31</c:v>
                </c:pt>
                <c:pt idx="652">
                  <c:v>32.5</c:v>
                </c:pt>
                <c:pt idx="653">
                  <c:v>30</c:v>
                </c:pt>
                <c:pt idx="654">
                  <c:v>34.5</c:v>
                </c:pt>
                <c:pt idx="655">
                  <c:v>44</c:v>
                </c:pt>
                <c:pt idx="656">
                  <c:v>20.5</c:v>
                </c:pt>
                <c:pt idx="657">
                  <c:v>15</c:v>
                </c:pt>
                <c:pt idx="658">
                  <c:v>36</c:v>
                </c:pt>
                <c:pt idx="659">
                  <c:v>34.5</c:v>
                </c:pt>
                <c:pt idx="660">
                  <c:v>25.5</c:v>
                </c:pt>
                <c:pt idx="661">
                  <c:v>25</c:v>
                </c:pt>
                <c:pt idx="662">
                  <c:v>49.5</c:v>
                </c:pt>
                <c:pt idx="663">
                  <c:v>26</c:v>
                </c:pt>
                <c:pt idx="664">
                  <c:v>32</c:v>
                </c:pt>
                <c:pt idx="665">
                  <c:v>37</c:v>
                </c:pt>
                <c:pt idx="666">
                  <c:v>33.5</c:v>
                </c:pt>
                <c:pt idx="667">
                  <c:v>11.5</c:v>
                </c:pt>
                <c:pt idx="668">
                  <c:v>44.5</c:v>
                </c:pt>
                <c:pt idx="669">
                  <c:v>21.5</c:v>
                </c:pt>
                <c:pt idx="670">
                  <c:v>45</c:v>
                </c:pt>
                <c:pt idx="671">
                  <c:v>41.5</c:v>
                </c:pt>
                <c:pt idx="672">
                  <c:v>28.5</c:v>
                </c:pt>
                <c:pt idx="673">
                  <c:v>39.5</c:v>
                </c:pt>
                <c:pt idx="674">
                  <c:v>42.5</c:v>
                </c:pt>
                <c:pt idx="675">
                  <c:v>25</c:v>
                </c:pt>
                <c:pt idx="676">
                  <c:v>26.5</c:v>
                </c:pt>
                <c:pt idx="677">
                  <c:v>26</c:v>
                </c:pt>
                <c:pt idx="678">
                  <c:v>20</c:v>
                </c:pt>
                <c:pt idx="679">
                  <c:v>33</c:v>
                </c:pt>
                <c:pt idx="680">
                  <c:v>20.5</c:v>
                </c:pt>
                <c:pt idx="681">
                  <c:v>33</c:v>
                </c:pt>
                <c:pt idx="682">
                  <c:v>33.5</c:v>
                </c:pt>
                <c:pt idx="683">
                  <c:v>30.5</c:v>
                </c:pt>
                <c:pt idx="684">
                  <c:v>6</c:v>
                </c:pt>
                <c:pt idx="685">
                  <c:v>18</c:v>
                </c:pt>
                <c:pt idx="686">
                  <c:v>32.5</c:v>
                </c:pt>
                <c:pt idx="687">
                  <c:v>30.5</c:v>
                </c:pt>
                <c:pt idx="688">
                  <c:v>41</c:v>
                </c:pt>
                <c:pt idx="689">
                  <c:v>22.5</c:v>
                </c:pt>
                <c:pt idx="690">
                  <c:v>45</c:v>
                </c:pt>
                <c:pt idx="691">
                  <c:v>8</c:v>
                </c:pt>
                <c:pt idx="692">
                  <c:v>22</c:v>
                </c:pt>
                <c:pt idx="693">
                  <c:v>20.5</c:v>
                </c:pt>
                <c:pt idx="694">
                  <c:v>43</c:v>
                </c:pt>
                <c:pt idx="695">
                  <c:v>20.5</c:v>
                </c:pt>
                <c:pt idx="696">
                  <c:v>32</c:v>
                </c:pt>
                <c:pt idx="697">
                  <c:v>36.5</c:v>
                </c:pt>
                <c:pt idx="698">
                  <c:v>19</c:v>
                </c:pt>
                <c:pt idx="699">
                  <c:v>8</c:v>
                </c:pt>
                <c:pt idx="700">
                  <c:v>25</c:v>
                </c:pt>
                <c:pt idx="701">
                  <c:v>20</c:v>
                </c:pt>
                <c:pt idx="702">
                  <c:v>31.5</c:v>
                </c:pt>
                <c:pt idx="703">
                  <c:v>30.5</c:v>
                </c:pt>
                <c:pt idx="704">
                  <c:v>29.5</c:v>
                </c:pt>
                <c:pt idx="705">
                  <c:v>45</c:v>
                </c:pt>
                <c:pt idx="706">
                  <c:v>34</c:v>
                </c:pt>
                <c:pt idx="707">
                  <c:v>6</c:v>
                </c:pt>
                <c:pt idx="708">
                  <c:v>20</c:v>
                </c:pt>
                <c:pt idx="709">
                  <c:v>23.5</c:v>
                </c:pt>
                <c:pt idx="710">
                  <c:v>27.5</c:v>
                </c:pt>
                <c:pt idx="711">
                  <c:v>44.5</c:v>
                </c:pt>
                <c:pt idx="712">
                  <c:v>13.5</c:v>
                </c:pt>
                <c:pt idx="713">
                  <c:v>13.5</c:v>
                </c:pt>
                <c:pt idx="714">
                  <c:v>50.5</c:v>
                </c:pt>
                <c:pt idx="715">
                  <c:v>11</c:v>
                </c:pt>
                <c:pt idx="716">
                  <c:v>39.5</c:v>
                </c:pt>
                <c:pt idx="717">
                  <c:v>35</c:v>
                </c:pt>
                <c:pt idx="718">
                  <c:v>34.5</c:v>
                </c:pt>
                <c:pt idx="719">
                  <c:v>38</c:v>
                </c:pt>
                <c:pt idx="720">
                  <c:v>17.5</c:v>
                </c:pt>
                <c:pt idx="721">
                  <c:v>35</c:v>
                </c:pt>
                <c:pt idx="722">
                  <c:v>21.5</c:v>
                </c:pt>
                <c:pt idx="723">
                  <c:v>30.5</c:v>
                </c:pt>
                <c:pt idx="724">
                  <c:v>14</c:v>
                </c:pt>
                <c:pt idx="725">
                  <c:v>17</c:v>
                </c:pt>
                <c:pt idx="726">
                  <c:v>23</c:v>
                </c:pt>
                <c:pt idx="727">
                  <c:v>6.5</c:v>
                </c:pt>
                <c:pt idx="728">
                  <c:v>42.5</c:v>
                </c:pt>
                <c:pt idx="729">
                  <c:v>8.5</c:v>
                </c:pt>
                <c:pt idx="730">
                  <c:v>47</c:v>
                </c:pt>
                <c:pt idx="731">
                  <c:v>35.5</c:v>
                </c:pt>
                <c:pt idx="732">
                  <c:v>30</c:v>
                </c:pt>
                <c:pt idx="733">
                  <c:v>21</c:v>
                </c:pt>
                <c:pt idx="734">
                  <c:v>22</c:v>
                </c:pt>
                <c:pt idx="735">
                  <c:v>36</c:v>
                </c:pt>
                <c:pt idx="736">
                  <c:v>32.5</c:v>
                </c:pt>
                <c:pt idx="737">
                  <c:v>32</c:v>
                </c:pt>
                <c:pt idx="738">
                  <c:v>32.5</c:v>
                </c:pt>
                <c:pt idx="739">
                  <c:v>33</c:v>
                </c:pt>
                <c:pt idx="740">
                  <c:v>30</c:v>
                </c:pt>
                <c:pt idx="741">
                  <c:v>32</c:v>
                </c:pt>
                <c:pt idx="742">
                  <c:v>26.5</c:v>
                </c:pt>
                <c:pt idx="743">
                  <c:v>64.5</c:v>
                </c:pt>
                <c:pt idx="744">
                  <c:v>29.5</c:v>
                </c:pt>
                <c:pt idx="745">
                  <c:v>30</c:v>
                </c:pt>
                <c:pt idx="746">
                  <c:v>16</c:v>
                </c:pt>
                <c:pt idx="747">
                  <c:v>29</c:v>
                </c:pt>
                <c:pt idx="748">
                  <c:v>29</c:v>
                </c:pt>
                <c:pt idx="749">
                  <c:v>44</c:v>
                </c:pt>
                <c:pt idx="750">
                  <c:v>40</c:v>
                </c:pt>
                <c:pt idx="751">
                  <c:v>45</c:v>
                </c:pt>
                <c:pt idx="752">
                  <c:v>30</c:v>
                </c:pt>
                <c:pt idx="753">
                  <c:v>43.5</c:v>
                </c:pt>
                <c:pt idx="754">
                  <c:v>29</c:v>
                </c:pt>
                <c:pt idx="755">
                  <c:v>26.5</c:v>
                </c:pt>
                <c:pt idx="756">
                  <c:v>20.5</c:v>
                </c:pt>
                <c:pt idx="757">
                  <c:v>38</c:v>
                </c:pt>
                <c:pt idx="758">
                  <c:v>41</c:v>
                </c:pt>
                <c:pt idx="759">
                  <c:v>24</c:v>
                </c:pt>
                <c:pt idx="760">
                  <c:v>43.5</c:v>
                </c:pt>
                <c:pt idx="761">
                  <c:v>18</c:v>
                </c:pt>
                <c:pt idx="762">
                  <c:v>24</c:v>
                </c:pt>
                <c:pt idx="763">
                  <c:v>41</c:v>
                </c:pt>
                <c:pt idx="764">
                  <c:v>33</c:v>
                </c:pt>
                <c:pt idx="765">
                  <c:v>45</c:v>
                </c:pt>
                <c:pt idx="766">
                  <c:v>31.5</c:v>
                </c:pt>
                <c:pt idx="767">
                  <c:v>24</c:v>
                </c:pt>
                <c:pt idx="768">
                  <c:v>30</c:v>
                </c:pt>
                <c:pt idx="769">
                  <c:v>36</c:v>
                </c:pt>
                <c:pt idx="770">
                  <c:v>37</c:v>
                </c:pt>
                <c:pt idx="771">
                  <c:v>37.5</c:v>
                </c:pt>
                <c:pt idx="772">
                  <c:v>19</c:v>
                </c:pt>
                <c:pt idx="773">
                  <c:v>35.5</c:v>
                </c:pt>
                <c:pt idx="774">
                  <c:v>28</c:v>
                </c:pt>
                <c:pt idx="775">
                  <c:v>15</c:v>
                </c:pt>
                <c:pt idx="776">
                  <c:v>40.5</c:v>
                </c:pt>
                <c:pt idx="777">
                  <c:v>26</c:v>
                </c:pt>
                <c:pt idx="778">
                  <c:v>43.5</c:v>
                </c:pt>
                <c:pt idx="779">
                  <c:v>25</c:v>
                </c:pt>
                <c:pt idx="780">
                  <c:v>35</c:v>
                </c:pt>
                <c:pt idx="781">
                  <c:v>35</c:v>
                </c:pt>
                <c:pt idx="782">
                  <c:v>29</c:v>
                </c:pt>
                <c:pt idx="783">
                  <c:v>43</c:v>
                </c:pt>
                <c:pt idx="784">
                  <c:v>23</c:v>
                </c:pt>
                <c:pt idx="785">
                  <c:v>25</c:v>
                </c:pt>
                <c:pt idx="786">
                  <c:v>42.5</c:v>
                </c:pt>
                <c:pt idx="787">
                  <c:v>22</c:v>
                </c:pt>
                <c:pt idx="788">
                  <c:v>35</c:v>
                </c:pt>
                <c:pt idx="789">
                  <c:v>10.5</c:v>
                </c:pt>
                <c:pt idx="790">
                  <c:v>43.5</c:v>
                </c:pt>
                <c:pt idx="791">
                  <c:v>31.5</c:v>
                </c:pt>
                <c:pt idx="792">
                  <c:v>37</c:v>
                </c:pt>
                <c:pt idx="793">
                  <c:v>20</c:v>
                </c:pt>
                <c:pt idx="794">
                  <c:v>48</c:v>
                </c:pt>
                <c:pt idx="795">
                  <c:v>17</c:v>
                </c:pt>
                <c:pt idx="796">
                  <c:v>36</c:v>
                </c:pt>
                <c:pt idx="797">
                  <c:v>35</c:v>
                </c:pt>
                <c:pt idx="798">
                  <c:v>43</c:v>
                </c:pt>
                <c:pt idx="799">
                  <c:v>28.5</c:v>
                </c:pt>
                <c:pt idx="800">
                  <c:v>27.5</c:v>
                </c:pt>
                <c:pt idx="801">
                  <c:v>14</c:v>
                </c:pt>
                <c:pt idx="802">
                  <c:v>20</c:v>
                </c:pt>
                <c:pt idx="803">
                  <c:v>24</c:v>
                </c:pt>
                <c:pt idx="804">
                  <c:v>44.5</c:v>
                </c:pt>
                <c:pt idx="805">
                  <c:v>49</c:v>
                </c:pt>
                <c:pt idx="806">
                  <c:v>17.5</c:v>
                </c:pt>
                <c:pt idx="807">
                  <c:v>34</c:v>
                </c:pt>
                <c:pt idx="808">
                  <c:v>35</c:v>
                </c:pt>
                <c:pt idx="809">
                  <c:v>28</c:v>
                </c:pt>
                <c:pt idx="810">
                  <c:v>31</c:v>
                </c:pt>
                <c:pt idx="811">
                  <c:v>16</c:v>
                </c:pt>
                <c:pt idx="812">
                  <c:v>13.5</c:v>
                </c:pt>
                <c:pt idx="813">
                  <c:v>31.5</c:v>
                </c:pt>
                <c:pt idx="814">
                  <c:v>34.5</c:v>
                </c:pt>
                <c:pt idx="815">
                  <c:v>30</c:v>
                </c:pt>
                <c:pt idx="816">
                  <c:v>7.5</c:v>
                </c:pt>
                <c:pt idx="817">
                  <c:v>16</c:v>
                </c:pt>
                <c:pt idx="818">
                  <c:v>43</c:v>
                </c:pt>
                <c:pt idx="819">
                  <c:v>42.5</c:v>
                </c:pt>
                <c:pt idx="820">
                  <c:v>29</c:v>
                </c:pt>
                <c:pt idx="821">
                  <c:v>41</c:v>
                </c:pt>
                <c:pt idx="822">
                  <c:v>25</c:v>
                </c:pt>
                <c:pt idx="823">
                  <c:v>35.5</c:v>
                </c:pt>
                <c:pt idx="824">
                  <c:v>39.5</c:v>
                </c:pt>
                <c:pt idx="825">
                  <c:v>17.5</c:v>
                </c:pt>
                <c:pt idx="826">
                  <c:v>14.5</c:v>
                </c:pt>
                <c:pt idx="827">
                  <c:v>40</c:v>
                </c:pt>
                <c:pt idx="828">
                  <c:v>18</c:v>
                </c:pt>
                <c:pt idx="829">
                  <c:v>22</c:v>
                </c:pt>
                <c:pt idx="830">
                  <c:v>54</c:v>
                </c:pt>
                <c:pt idx="831">
                  <c:v>25</c:v>
                </c:pt>
                <c:pt idx="832">
                  <c:v>16.5</c:v>
                </c:pt>
                <c:pt idx="833">
                  <c:v>35.5</c:v>
                </c:pt>
                <c:pt idx="834">
                  <c:v>44.5</c:v>
                </c:pt>
                <c:pt idx="835">
                  <c:v>26.5</c:v>
                </c:pt>
                <c:pt idx="836">
                  <c:v>16</c:v>
                </c:pt>
                <c:pt idx="837">
                  <c:v>20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23.5</c:v>
                </c:pt>
                <c:pt idx="842">
                  <c:v>33</c:v>
                </c:pt>
                <c:pt idx="843">
                  <c:v>36</c:v>
                </c:pt>
                <c:pt idx="844">
                  <c:v>34</c:v>
                </c:pt>
                <c:pt idx="845">
                  <c:v>26.5</c:v>
                </c:pt>
                <c:pt idx="846">
                  <c:v>41</c:v>
                </c:pt>
                <c:pt idx="847">
                  <c:v>31.5</c:v>
                </c:pt>
                <c:pt idx="848">
                  <c:v>25</c:v>
                </c:pt>
                <c:pt idx="849">
                  <c:v>32</c:v>
                </c:pt>
                <c:pt idx="850">
                  <c:v>20.5</c:v>
                </c:pt>
                <c:pt idx="851">
                  <c:v>29</c:v>
                </c:pt>
                <c:pt idx="852">
                  <c:v>30</c:v>
                </c:pt>
                <c:pt idx="853">
                  <c:v>30</c:v>
                </c:pt>
                <c:pt idx="854">
                  <c:v>35</c:v>
                </c:pt>
                <c:pt idx="855">
                  <c:v>30</c:v>
                </c:pt>
                <c:pt idx="856">
                  <c:v>16</c:v>
                </c:pt>
                <c:pt idx="857">
                  <c:v>38.5</c:v>
                </c:pt>
                <c:pt idx="858">
                  <c:v>24.5</c:v>
                </c:pt>
                <c:pt idx="859">
                  <c:v>48.5</c:v>
                </c:pt>
                <c:pt idx="860">
                  <c:v>36.5</c:v>
                </c:pt>
                <c:pt idx="861">
                  <c:v>23</c:v>
                </c:pt>
                <c:pt idx="862">
                  <c:v>29.5</c:v>
                </c:pt>
                <c:pt idx="863">
                  <c:v>34</c:v>
                </c:pt>
                <c:pt idx="864">
                  <c:v>38</c:v>
                </c:pt>
                <c:pt idx="865">
                  <c:v>37</c:v>
                </c:pt>
                <c:pt idx="866">
                  <c:v>44</c:v>
                </c:pt>
                <c:pt idx="867">
                  <c:v>13.5</c:v>
                </c:pt>
                <c:pt idx="868">
                  <c:v>21</c:v>
                </c:pt>
                <c:pt idx="869">
                  <c:v>32</c:v>
                </c:pt>
                <c:pt idx="870">
                  <c:v>35.5</c:v>
                </c:pt>
                <c:pt idx="871">
                  <c:v>53.5</c:v>
                </c:pt>
                <c:pt idx="872">
                  <c:v>31</c:v>
                </c:pt>
                <c:pt idx="873">
                  <c:v>32</c:v>
                </c:pt>
                <c:pt idx="874">
                  <c:v>18</c:v>
                </c:pt>
                <c:pt idx="875">
                  <c:v>36.5</c:v>
                </c:pt>
                <c:pt idx="876">
                  <c:v>25</c:v>
                </c:pt>
                <c:pt idx="877">
                  <c:v>40.5</c:v>
                </c:pt>
                <c:pt idx="878">
                  <c:v>24.5</c:v>
                </c:pt>
                <c:pt idx="879">
                  <c:v>5</c:v>
                </c:pt>
                <c:pt idx="880">
                  <c:v>33</c:v>
                </c:pt>
                <c:pt idx="881">
                  <c:v>33.5</c:v>
                </c:pt>
                <c:pt idx="882">
                  <c:v>27.5</c:v>
                </c:pt>
                <c:pt idx="883">
                  <c:v>40.5</c:v>
                </c:pt>
                <c:pt idx="884">
                  <c:v>7</c:v>
                </c:pt>
                <c:pt idx="885">
                  <c:v>35</c:v>
                </c:pt>
                <c:pt idx="886">
                  <c:v>16</c:v>
                </c:pt>
                <c:pt idx="887">
                  <c:v>16</c:v>
                </c:pt>
                <c:pt idx="888">
                  <c:v>12.5</c:v>
                </c:pt>
                <c:pt idx="889">
                  <c:v>32</c:v>
                </c:pt>
                <c:pt idx="890">
                  <c:v>27</c:v>
                </c:pt>
                <c:pt idx="891">
                  <c:v>33.5</c:v>
                </c:pt>
                <c:pt idx="892">
                  <c:v>46</c:v>
                </c:pt>
                <c:pt idx="893">
                  <c:v>48</c:v>
                </c:pt>
                <c:pt idx="894">
                  <c:v>35</c:v>
                </c:pt>
                <c:pt idx="895">
                  <c:v>38</c:v>
                </c:pt>
                <c:pt idx="896">
                  <c:v>20</c:v>
                </c:pt>
                <c:pt idx="897">
                  <c:v>34.5</c:v>
                </c:pt>
                <c:pt idx="898">
                  <c:v>31</c:v>
                </c:pt>
                <c:pt idx="899">
                  <c:v>13</c:v>
                </c:pt>
                <c:pt idx="900">
                  <c:v>26</c:v>
                </c:pt>
                <c:pt idx="901">
                  <c:v>39</c:v>
                </c:pt>
                <c:pt idx="902">
                  <c:v>45.5</c:v>
                </c:pt>
                <c:pt idx="903">
                  <c:v>25</c:v>
                </c:pt>
                <c:pt idx="904">
                  <c:v>32</c:v>
                </c:pt>
                <c:pt idx="905">
                  <c:v>26.5</c:v>
                </c:pt>
                <c:pt idx="906">
                  <c:v>36.5</c:v>
                </c:pt>
                <c:pt idx="907">
                  <c:v>52.5</c:v>
                </c:pt>
                <c:pt idx="908">
                  <c:v>41.5</c:v>
                </c:pt>
                <c:pt idx="909">
                  <c:v>36.5</c:v>
                </c:pt>
                <c:pt idx="910">
                  <c:v>45.5</c:v>
                </c:pt>
                <c:pt idx="911">
                  <c:v>31.5</c:v>
                </c:pt>
                <c:pt idx="912">
                  <c:v>40.5</c:v>
                </c:pt>
                <c:pt idx="913">
                  <c:v>29</c:v>
                </c:pt>
                <c:pt idx="914">
                  <c:v>44.5</c:v>
                </c:pt>
                <c:pt idx="915">
                  <c:v>28.5</c:v>
                </c:pt>
                <c:pt idx="916">
                  <c:v>32</c:v>
                </c:pt>
                <c:pt idx="917">
                  <c:v>37</c:v>
                </c:pt>
                <c:pt idx="918">
                  <c:v>33.5</c:v>
                </c:pt>
                <c:pt idx="919">
                  <c:v>42</c:v>
                </c:pt>
                <c:pt idx="920">
                  <c:v>30</c:v>
                </c:pt>
                <c:pt idx="921">
                  <c:v>31.5</c:v>
                </c:pt>
                <c:pt idx="922">
                  <c:v>34</c:v>
                </c:pt>
                <c:pt idx="923">
                  <c:v>35.5</c:v>
                </c:pt>
                <c:pt idx="924">
                  <c:v>35</c:v>
                </c:pt>
                <c:pt idx="925">
                  <c:v>11</c:v>
                </c:pt>
                <c:pt idx="926">
                  <c:v>5.5</c:v>
                </c:pt>
                <c:pt idx="927">
                  <c:v>45</c:v>
                </c:pt>
                <c:pt idx="928">
                  <c:v>26</c:v>
                </c:pt>
                <c:pt idx="929">
                  <c:v>11.5</c:v>
                </c:pt>
                <c:pt idx="930">
                  <c:v>33</c:v>
                </c:pt>
                <c:pt idx="931">
                  <c:v>20</c:v>
                </c:pt>
                <c:pt idx="932">
                  <c:v>33.5</c:v>
                </c:pt>
                <c:pt idx="933">
                  <c:v>32</c:v>
                </c:pt>
                <c:pt idx="934">
                  <c:v>36</c:v>
                </c:pt>
                <c:pt idx="935">
                  <c:v>36.5</c:v>
                </c:pt>
                <c:pt idx="936">
                  <c:v>39</c:v>
                </c:pt>
                <c:pt idx="937">
                  <c:v>9.5</c:v>
                </c:pt>
                <c:pt idx="938">
                  <c:v>49</c:v>
                </c:pt>
                <c:pt idx="939">
                  <c:v>14</c:v>
                </c:pt>
                <c:pt idx="940">
                  <c:v>46.5</c:v>
                </c:pt>
                <c:pt idx="941">
                  <c:v>28</c:v>
                </c:pt>
                <c:pt idx="942">
                  <c:v>19</c:v>
                </c:pt>
                <c:pt idx="943">
                  <c:v>27.5</c:v>
                </c:pt>
                <c:pt idx="944">
                  <c:v>31</c:v>
                </c:pt>
                <c:pt idx="945">
                  <c:v>54.5</c:v>
                </c:pt>
                <c:pt idx="946">
                  <c:v>23.5</c:v>
                </c:pt>
                <c:pt idx="947">
                  <c:v>33</c:v>
                </c:pt>
                <c:pt idx="948">
                  <c:v>23</c:v>
                </c:pt>
                <c:pt idx="949">
                  <c:v>28.5</c:v>
                </c:pt>
                <c:pt idx="950">
                  <c:v>39.5</c:v>
                </c:pt>
                <c:pt idx="951">
                  <c:v>18.5</c:v>
                </c:pt>
                <c:pt idx="952">
                  <c:v>32</c:v>
                </c:pt>
                <c:pt idx="953">
                  <c:v>23</c:v>
                </c:pt>
                <c:pt idx="954">
                  <c:v>34.5</c:v>
                </c:pt>
                <c:pt idx="955">
                  <c:v>31.5</c:v>
                </c:pt>
                <c:pt idx="956">
                  <c:v>43</c:v>
                </c:pt>
                <c:pt idx="957">
                  <c:v>33</c:v>
                </c:pt>
                <c:pt idx="958">
                  <c:v>17</c:v>
                </c:pt>
                <c:pt idx="959">
                  <c:v>37</c:v>
                </c:pt>
                <c:pt idx="960">
                  <c:v>27</c:v>
                </c:pt>
                <c:pt idx="961">
                  <c:v>39</c:v>
                </c:pt>
                <c:pt idx="962">
                  <c:v>44.5</c:v>
                </c:pt>
                <c:pt idx="963">
                  <c:v>30</c:v>
                </c:pt>
                <c:pt idx="964">
                  <c:v>35</c:v>
                </c:pt>
                <c:pt idx="965">
                  <c:v>30</c:v>
                </c:pt>
                <c:pt idx="966">
                  <c:v>43.5</c:v>
                </c:pt>
                <c:pt idx="967">
                  <c:v>37</c:v>
                </c:pt>
                <c:pt idx="968">
                  <c:v>24</c:v>
                </c:pt>
                <c:pt idx="969">
                  <c:v>37</c:v>
                </c:pt>
                <c:pt idx="970">
                  <c:v>46.5</c:v>
                </c:pt>
                <c:pt idx="971">
                  <c:v>20.5</c:v>
                </c:pt>
                <c:pt idx="972">
                  <c:v>37.5</c:v>
                </c:pt>
                <c:pt idx="973">
                  <c:v>30.5</c:v>
                </c:pt>
                <c:pt idx="974">
                  <c:v>30.5</c:v>
                </c:pt>
                <c:pt idx="975">
                  <c:v>37</c:v>
                </c:pt>
                <c:pt idx="976">
                  <c:v>34.5</c:v>
                </c:pt>
                <c:pt idx="977">
                  <c:v>19</c:v>
                </c:pt>
                <c:pt idx="978">
                  <c:v>39</c:v>
                </c:pt>
                <c:pt idx="979">
                  <c:v>23.5</c:v>
                </c:pt>
                <c:pt idx="980">
                  <c:v>23.5</c:v>
                </c:pt>
                <c:pt idx="981">
                  <c:v>34</c:v>
                </c:pt>
                <c:pt idx="982">
                  <c:v>23</c:v>
                </c:pt>
                <c:pt idx="983">
                  <c:v>41.5</c:v>
                </c:pt>
                <c:pt idx="984">
                  <c:v>34.5</c:v>
                </c:pt>
                <c:pt idx="985">
                  <c:v>22</c:v>
                </c:pt>
                <c:pt idx="986">
                  <c:v>50.5</c:v>
                </c:pt>
                <c:pt idx="987">
                  <c:v>33</c:v>
                </c:pt>
                <c:pt idx="988">
                  <c:v>47.5</c:v>
                </c:pt>
                <c:pt idx="989">
                  <c:v>40.5</c:v>
                </c:pt>
                <c:pt idx="990">
                  <c:v>44.5</c:v>
                </c:pt>
                <c:pt idx="991">
                  <c:v>39.5</c:v>
                </c:pt>
                <c:pt idx="992">
                  <c:v>29.5</c:v>
                </c:pt>
                <c:pt idx="993">
                  <c:v>35</c:v>
                </c:pt>
                <c:pt idx="994">
                  <c:v>42</c:v>
                </c:pt>
                <c:pt idx="995">
                  <c:v>50</c:v>
                </c:pt>
                <c:pt idx="996">
                  <c:v>28.5</c:v>
                </c:pt>
                <c:pt idx="997">
                  <c:v>36.5</c:v>
                </c:pt>
                <c:pt idx="998">
                  <c:v>23</c:v>
                </c:pt>
                <c:pt idx="99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7-4011-941E-6311BB5E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91312"/>
        <c:axId val="1642395040"/>
      </c:scatterChart>
      <c:valAx>
        <c:axId val="15796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395040"/>
        <c:crosses val="autoZero"/>
        <c:crossBetween val="midCat"/>
      </c:valAx>
      <c:valAx>
        <c:axId val="1642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6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DF76A2A-04BE-4696-8459-9A246D7E1E4C}">
          <cx:dataId val="0"/>
          <cx:layoutPr>
            <cx:geography viewedRegionType="dataOnly" cultureLanguage="fr-FR" cultureRegion="FR" attribution="Avec Bing">
              <cx:geoCache provider="{E9337A44-BEBE-4D9F-B70C-5C5E7DAFC167}">
                <cx:binary>7Htrc9w2tu1fSeXzpYMnCU5NTtUFH61udestO/YXlizLAF8ASPD96++WHWdsTU4mMydVOVU3tqut
JptNYO2NvddaoP7+uPztsXl66L9b2sb4vz0uP36vh8H97Ycf/KN+ah/8q7Z87K23H4dXj7b9wX78
WD4+/fChf5hLo34gCLMfHvVDPzwt3//X3+Hb1JM92seHobTmenzq15snPzaD/41zv3rqu0c7muH5
cgXf9OP38qlR5dh+/92TGcphvVvd04/ff/OZ77/74eU3/dNdv2tgYMP4Aa7l6FXIUMxDEcWf/kTf
f9dYo34+zV6FISaCC4E+/6Ffbn3x0MLln8bTjU9fjv7agD4N5+HDh/7J++9+/v/rK78Z/tcnSm+T
z9NP7PNYZfZpcj98C+9//f3FAZjuiyNfReAlNv/q1MsA5P2DefzN6f57+LPwVUiYQJyxX8OfvGJc
0Igh/PlsHH9B+jP+/3o4v47+l+teYP/l8Evk85s/H/mLp0E/9c2D+eC/YPBr2fbvwc/JK8J4SAn+
Nu85RCWMMSyKn/OefbnnZ9yvHlYfyIffHMmvI/+PK19g/48TL9G/OP756O+Hh2b9gsH/HHdGX3HC
OUeCfQYYf1N2MHmFOWS8ED/jD6c/V7zP8D+PpvzNVfjr4H+57gX0Xw6/BH5/9+cDv3vq2wfzB0LP
8SsU41hEIfq1ioPRKyoQ/BXk55LzLfT/t2mgHyrzH6D/1aUvAvDVmZcxSP8XFP3buRy2z7XnCxh/
wBIIXwmECY0R/qW1ftV5xStCURzy8OeziHy59eclcDuW3v8HQfhy3YsIfDn8Ev7k7M9fArfuoTRf
Zv8HAA8Z/gx6+KWnim9qTwCliTMaRij6ufa/KD6Zd/9Z/v9y4Qvsfzn+Evzs9s8H/96Uw9OH786B
5n6wfyTxpK9iChiH/GeYIb+/Sv+AvOIY1scv6Y9eROHGrg9j+xTA+H4rNX69D3xz8YtofHPuZUR2
8s+PyD+Iwh8mAv5iQcOnRHmp2l6y/29y4w9D/6+V8M9K+XeF4yva8IcF4y929O9K4i/s+Y8KwV/a
AJyi35X/v8d9+Tf18F920Bev7ndF4Att/sNy/y9R8Dtz/xfS/IdB//+ZLPjvPdJf/OL0YXjIPhnN
X/WE3z77ZdW8uPS3/OrPAdx/+PF7AS7bL+718zd8Y/p8MSe//fzTgx9+/D5+xcE/ZXHIwDYCY4OC
ppufns8E/BWmEZgZEZiskQgxBQvb2H7QYH5Dswdjm8eIY45B8oEG8XZ8PsXwK8rBIxEspJiyKAx/
8fWvbLMqa37B4ef335mxvbKlGfyP32P+/Xfu88ee58VZxJiIEAVTkYHVGwkYnnt8uAFR9fzp/1N3
vOgLZ5Bs2nk9m+gSZsWArewnoo/gPuhjw3ua2zGabq3Iltm8o9UclFIM3Mho29aLZXXz0W5OfZYo
n03y3zU2ULsEU04IWEKAIjihX48NtYEbvPWTNK2jUo2jSXkxXHV6Rde2aaUtV9LJaqbVzpAtOsbd
FJyZvg+SeBVjOqFBpMPI66OqKE6/ivCvDO45bt8Cx8EAxwwUefz8L4LgfT042/HSFqgeZey2RTJP
eYK2qb8ojODZ+nYekL6oaNxmtVvWVLmA3dYBTw2/n9xkL8b+wTULywPR4mPPDwV4wfe2KG0a4a7b
066iaeG92i+ux4mf9ZhtzSzSckV+1zCVRMEcHuii+10ggv20GZGFU2uRxC4+Ujzry08vcazivKSI
ygBi/S9AePaiX4AQYwxOKIFdAhpRAVL4axCoHcNiULSXn2+NFNpTmy7zZt/oyEYX/VzKpmF3JFb0
XlT4HLed2KO52fafZtN6VJ6GIu6v66rQOdf45rfDxGGhfDtC2MSAZYIZgcUURyEs5K9HWI5hVOk+
sHKdeGCTuRzjnVL2pBzbTpb0LHeRSDskBoBW24u2wU02cbwkDa/nfGlWLLuG2Itq69p083RIl2Vc
z0298ltdtu/jPrxs2HLF+rLf9/EanXjQXNG6wTcx1Ts1t+u5rioj6035y7lYeBLzJq18gxJNjDr6
aqsvXFnRe4TNYXORk9s4kL1iW3/Ei0oUbfD7Tm/3Xpvpcii7TCBa5gUlW+piXt3EdazPmGp66SqS
ejq2d3Tctst/AeU/ZXwIGAKSIYOiBdXqGeqvSgVbmG3n0Fqpdf9hQs1w43k5ZL5U0m4rPqyOXxUG
m6u+11Sy2qpLV/uPqCvmyzH0Z0092E62cWV2RR/fOGT7UxvG7+DacDeua3+qI/3ebsaf8OJptk1d
n6i5DqUVLDhZq9J/hGOmAFFcNSZrukXfLmRwediPR8aCy6aYj1SX/Er1WbNxe8EXJiNR3JmJdm+3
aKXJ6NdebktR57MjQy5EV+a12SMa+Jso7K+naTGXfdvelhuKZbiU7kJ78yFulvtGLPig+Kg+b478
t+WOx+LbZI0Igv0eRMB6irDgFIXoW4RbUYbxwsNa4rna0nUJqeyH+GJZyHVXUyYDvHnZrpzsrPBp
QXScBdtFUdNWquFYWoaSAIf0uDr8TrRxwoupPTn+2EesPBW6JQmzUSTXecuqMo5OjSdMjjgg6eTw
+14RnfBlZWmoyUf9vJA3Urxd5iaLom083zAOpOb1rjZzLyO0+tS4uD+GHZFUb2tSVK6T8KmjpT05
H5vxTgdERj0Kks3yG1GJ+6lCktTBuw5t4ZmzRKRLX933A9op1x3omNVtqDPOCZWGtxejy/i8Zr2u
qCx1fxOh+lRq4VLMonPmSZ0EVG7M3+h2vnbx1iTr1h1J6JuUFTSjtXjfVBWErLmttXoTFEuKS6mD
xkkRYyd7he993d9G+HZzjUnCOCqSBmOpt3FMOKmu23B6sOuNb4fduEHZ9TVeLlv9cZpL9hqzRkYt
lrAJz8+3GF+JIKj2MSrjxE2G7udy03KyfDj1Zlhy3dA6qaw318acCBLVDa8vFxEM21UxiShtYevJ
yXYKXYYNDAKqAE6DoIySPhTFJvlKMqxme0WQ2jkRPMwtinPfr5d1vZLLypmfXzhBPeAXXVpH7Fk0
tdtPJHaHqBt1ujDCDmxTTRorpm68ruZsjLW7jFZV7WiH+RFbH5+ZzlxxcEJ388jLHR9dcSUEDRIc
Nf4N1ttH3QjxYY6rBDc5b0Ny4QOsLz+9xEPBdssKKKtCJRRPxXFqC0VlaFiYwRe0SesKBTA/l1yr
Z+mWmj2x+o2zSmtJWrevl1V9cEXztopH+67kfpZBY9nroi2XRDA+34qpSIkpw+PIjL9AqEkWg9s7
3wdYKheTY1QccMOiO42mt2x0ywWeQnLfciGbjZ5H8TJdDcEw3pVTnZGwY2/qzuWlGra8K2m36wLl
74Mofu3XOdqxfusz12l9tUG/j+OBX/d82C6nIZaDWuxFNxqWDJzGadjXGZRPsY+nTSSt4GvSlHZJ
NkF1Pq6O3PbDqhMNOXTPCvWwRMS+KzpybVdcXVHKfaKCKT5YM+KMDf3HT+98JRz/fKJrZWFmdtiQ
Doy0ngaHzy8kuOioajXUDs5S/bzGu9KVhyaCh0FseUXq1lwqMnbHjqFJdkbHb+LiolnqOENuKDIV
bwfL4+Fy8GGY2MLOCVvMmlNPJkjsRbmknOY+gQcDxPHzCzzBkWiadFUyTjZKhm4cTv948aSozyar
vYw7CM7ki50i9fxT4VF4VsFQktJocgimrjjWTNM8bth0HhF8rLVG1xWCCRLlxj1pxmIfxex1ia8D
2BmIWtXnS1lfm3ntL6O2C895zQJJND7iDpOHcMrtoqf3ZScKSYaN+5zBAtj1FNVH5xg/sMrLT++M
HovUsXW5GinPg2ry14KW+FhN/GTh66+Hjp37chj2ZY10UtWrymu+dWk/WnKG4+qjbwl5Jjg2ER1/
Y0t961a0JIax9Se3IZyQYuVJU4RA0BAa/a7th+Ew4Xo4YDGtZ6htUxP4qpV8m298tYhUDQztljEN
mti9RcP8hHv/viSzv9QU2ArmBtgjQc2hE5B4hWvJtfLm4JZ+uKnLsNuF/S5eiL+pgxT5Ib5plLsx
lHVZGdvhalJouOpXDfAWpDirYhMfyqFSuVMii1iFDxge/Em2tX200ISPS1WQPZmLDNkDWnFrk3ic
ZDOV5U+cVyYJwjlZWNQWMpqV/qmZ4vVd3tPB3PFpQNlGbZANz2/rtgbqvonoJl7Lp2mE6LXbtsPt
ovZCs1s0ufX808sYRWSHbde8pkO8paYd7XHpmyHpx96nKoq7HYtXk04LBWIxs2lIqlLHOyaKBySo
PW3BAEwvLBlUUcOycDboDKKskrVn0w2JVnvo2eAk29rpJqhUe1Rx82bi4Xhjg3G8iVqg7iVDtQym
oJIT091+KxA/X2ujZFe1DZR+ys7nflp2q4Z2HY+mOi8D5q0Mnn/89P7TT8KYUQpcZ4sd1VUzl2X6
aWqFr5tjz970tJsecOWHTIg59xDSWfXkyB1rU1fWS94CeUkLgckZ7YBvwuqId7rGJunxEuSObsBW
oRnlbVV4WTTrfOzXut+pcOWfuefWKCkaskpYx9lENnICptPvtrF93RUmug6WLbqOG8GfO92HT/NE
yu3HSrRXETSSJPI9SuIy6q+3qW5T1ukdJoPJutnRe20diEgzZrRo/GU8HwjmXV42zSy7SJjjtA5Q
9LfpEHStPRJkoMCucyvnTpu7ouu2BJdTlahBF7mKVJwEWlnZhrS7VUu6EopvAm5EumYt1HZZ+b6E
pa3vtt4eoaVNN9W2DbtWxL2sKnHtlkLLCs1mrzsDFH6j426Ot4veIXc9CHXuw3E8lm2YbZVyb9up
PvApo2S6X40TB7aIPh8Eb3NrO+jEgjYX0RZx6QJncj2stzHIhROsRnsDjyQMDodvaraZlCxLc9UT
59KtRf424LpMzaI+ID73+aePtz0pDyp8Zh9+fj/irTx2Heluyxq/s2s5HeOh7G/HVuVUxDwFeWPz
UdhrBJQ0HefqSWzIJiO7rKptueyGUJYhSGToKm5t/eNWkQ90tvqO8nnKNGOJ6kZ+8Ot00U99JyPs
xClqanvsa2hdIEAapbtczdHbshoG6chcy8FMVwbcjPPNISw3a3YN7W8YNNIDUJT5gnir5TDVRxQ7
LLmopHYlkUtNE1LeViypNHvHlkrtZyLgniVQRLcNZT6JSzqPcWIjkFqLidOqbcsTioGaNv1p1lV9
vw7TyU/22uMAFsvsNygWNF8KZFPb1a8rrPjRg7qWQ1kryT25DSv6mkLWnwN209bk4VLwpGqG846t
5cHNSlZ5NDm0K9b1RKvBZoLjVi7b9D6G71FqyuJWyFHpBqIWtNkyBvnQTclE5OyK4LSGQQYb90sS
je10DPuoysphWbPNrZehAMLMtiA1qArP2MjyMRrMmee1rOeuyBfPDzQONJSGeLkY1U054iIncQAk
1gRA00hw7qhYdtZeogZJ4by6bqJ2TnjHPfC9PqPj7aImC7n1MagQzafmUCB9xBT7xAK5S9capfHW
QReop0CidX2HalTd0HYX+EYyewMmQHQgiJKEWBjKqOfrbvP54qg7H2qXD6QQh7B85mxoF+sxkno2
lyBFoBv2ZEn7865EU1bytAc5nxoymaRcitvQBPFZsOFcOTukYTy+4yaOEt42T+OqLlhoy4sFiFm/
jCYnTHUyNmnpep6UA9rOlubDFrs0UBodDd3utOL2rLNiSpcJatiwLGfl2hzHtU58C2kZrZDtQi+h
LKr5Do/eZjx+G0FvkX3pSKIjJs4KbN9UjZ6TKQ7KpNZAY+o+knP/rqfxDHMoKuiHb0FZQ5WcAzmV
vs23Zn2K13pJ5hklLcKveRvNSVWV/bkO3GlE4prMKEgJLdxZU7UnVcenosf30UBVOlte7DpfXVY4
4llJwo8jFJFMk2mF+wJbW/FbQ8kgocP/VK4Bg5jwMV/ddqAiKHJWLE1q2HbowmF+1qbTcW3mK18/
zmF/UcZNe7nW7wNUiR3wuuW2Negduh8h78/ieWkSvZnExJ7mSCvI2G47noqJpEvRiXSMfCmZCS9H
vtijWJ2RrNreC7Ge+bArMtx5kYal4ocFm2x1zQqODUioekgax+t80t2S6YHe4BUEWq0HuTb0mb8b
DuVy2M8a14lxfZREjUEXVS1OHrs7Hk9dHnb0gruxOzRgGI4TpDPtFw/aaM0ag8FpNOu5UsNyjKDU
o7CThM2NnNf1qSrrHVF82bOBFQlyLTSRuD/3tKOyAzJZ0cDuweW7L1t2tS5uy6eRotTY+KlaZzmu
Hc+Rb9XO3EWkoYkeyDtlkZNdp8O0qKCcqhV8Fu+lX7E4uHVL6mmKztA2x5KEKkwVSMxmc3eqhtkW
jUoc9eIYt/UEGrfq04lXHqj+oW2ncde66t4ERXwbT6UMK+RvglrNyRoOcSba9/NmmPRK0CTUYNst
ay1RXI/7Z01UBZ2VM4og+BUskjpIwBQO8lnoWm4bpHAM5UhSXDiJoXmHqrippnI7D7uukNwtZ/0E
9V+PyO6iOHgwyjSJiTYZ8649bzxVYLnMWwLu6ccSvIXUIW7PhyVIolocbdBs0A3oeaFYcW1ceA2k
CpHAPggmrhdQcMQ2bzYbXVc+VJIuXKU86s1uFcBGBDXpVjFz8g0Ysa1vusTMIKY2vu22ToAZOOCj
nrpHG8/QGkFQQU6uEo+jTUzROxkttkrKaKxPYSzmDGgQtfGQinZ0QJab5UwPy2OHWAgFodvXkfLp
5lqWenHBq5ZJNZkPCPMbtVouzQYUO6SKpcK24AvByBOOgdwhnC60WxPIEJ8MMcCqC5JgCw/K+w1K
hKmrVFTtfnr2I4pQ92k9NLK0Gr4pjGa5mO6EqwKdbXV9Xk81268zxIz3Kz6jiHcS/ArJemUOdOBv
wRSwkmzvPF7qXRM0Yz6oYN+QqE06Hu+VL9pkZtuYma09c7yob4wNMze+qUOlkna2PhcbvxYF0GQF
PC5ZiOGpIAXoW16CVO4w1EbMk3pWo1y1XyWYdo0kC3aJQYBB61swvnFZZaStZGOhlhrNpqSJyswE
85rMYjnDU9nsdAsSHeRz2ou1T0bUQwzW8qceST1N7v1QGFi3AcnDCXcJ1TbOHTD0ZdnafUD9XsTz
2ylIa8Wf1rLtEj4mttIyFM3e9swmRXgbbRokzFwtCZ7wntF2TV0o8k7PZD/yNw2py4TbFmYj/K5C
wF9HvSVzV05SrHGRhxXbETAWbiK3XqtqAApb4zptQygJxFQ83QqoZXOZ6bE6KdYtia6LQYoZLHbe
QSsSyGaqWrZksJQmykPvDoNhX3vQLM4y6GMMeUjssU6xCzNkepGEa6HPSMH3GFzAMNTgQMJ2Qym6
4lBNSjqum/sZR3nvtz4RDXU7pLs6nbUd022QGM3u1PsdwdjncwuoL22cgijw52ANhSewhfsJCmlJ
iM15DW4wQ+4wCF1mEV7erDE0eGcAu7HXkgqQaKUt09VFZSrQBi2FhMeNVXOK6DhkPQZmVI9kzTjQ
2hnDqhBO5LjpOdRT66DBTVPaPGdlaNolE2x6R9rpnJHmnSn9kFsTwAi4hVTp2Ekzm7YT7DmI8HZY
McvhdwRGWHBJvxU6IX7LNH8uaGCaM+LTmYop6dvBJ9WbkOv3KIjGtCyHu3aNboexe63NWEgzGZeB
SEr5ChHmW4TPlE2CgChoDcWJQX/IRbGciWGOzpiZoGNyY7OKo/cErK+067HKfPhM6xDY3IrVt8NU
5EBOQ1mFcXCqB9AOG/AgaRpBpRN11s/DlvBSTHIp15RBdYDir0BrLQtYp2KTPsIqHRbTy9Z0R1GR
+0AXkWzcFgB1i8ypRTRZR0NSHIwWGlAUHCYNNU4wDGtoHc/9ouskVA2BCUZBUlDoqW2pMlH5OoE8
RXmN4JpguqdxNRy0gnXFN5zN2Nepb0HqdpMEPhsmEVx/5kvg8vVsIMDVdLCFV3IDWn30rb3waAAK
yekEmzlw980GW8aXLWuRugCmD3Ygg9I+RwW4hrZMWih88wadcOBnjoKB49ziwNf1cIchBCmrU+bW
t52Yr5ADd0WBpwtODL/263KpRX0oORpB7JAuA765FsGuITqSrmansBjPYZOAQ0mr/U6UzkvOykWG
sDOV43BjF2DjZyBn7+DXGDbw06CXQCp1XbCDzbQ+7SJwSUDv+UNALYiLvnJQflR4ME1ok6FWLPG9
MOfYbeacR8UCxBwKYD/HZ2pj/dk8Dj1QmDHFRQRSjBRLVlkh0hr1cd6oRaK+ag5s6N52EJ/TQsd9
zfW+CIzdlYEmp6Xekmltq0PvXapw93ZY+vWAh6CWLmxh0aNWyQAfQEaur2nPeBo5TBMO8rIYoQD7
SQVXIC/Ls5pbnTPfCDlFWRQofEFMvbfxOsk+3EYJe0lXS3hVbwuXox8+qnAZ5RDqC05UOvL5fcD7
CxAHKXIZ0N6LWEDz05N98AiPWS/oBRANuaw2j4eTHtlPvnMPUa1XueThXHC5+azS0eOywiHatGci
XPdinPfjCpU6tHdjxx+Bjd3UoD2hsU9N+FT4Mw07A28dJLinLBNqeu15gSRX0bFruwGYAkyyW8wd
bPFgGflIhvPaJQvaMDTl6G211pHsMehjXj2NbXWzduSIqyQszIUreDatDdjKcQU7mZOcHHiT4aOb
2Xs/Ydi2VJWVuLDg15qb9TFaYD21zfIGt2uYAGW4GzzIFr7uydrgBFT8mpKwTSvgZTJsYZp1jD9o
toCfiO/AAoO8gzo+tV2m5sIkc6DbTIcwyGrV6eyhCQ1dmK7riJMpckUKpklXo/vBLuDvo+eFUV6y
q8kadygK6+XUFJOkVXM3RMNl0F5XhQNmO/e9HOKK55WY+L7o0G1Tm9dNFICVvLiLvi580otyA+oH
smIMeioR8yxVxfBYd8PrqGzB/m2n5+bHoK5Mt4Wp+xMnwZnGY5jTiFNoJBPsoWDq8zFoSDJxe5i9
ViDx8Me4DPGz4bJJFKXR7PMaNtR8vyDY/qphf5hFI7jfCkrHpLIBnt6X5cLeA9dZ8l6/h+2kjM6C
XUaPnj87LeHA9hps+XQt6wweSUCJ6oGXBtFzf60uRmCx+2qGPTgD3UUucQHVvgFq3sRLcVG29mnY
in24+FOAlrya+esB/HMYj+tlQ+dQ1nUhoFQXfaL5kCytVReFJjZDUMCuXVfwVF+tyI6nRo1818G1
w0pymG17NBanqOzezUWQrrPwl8gTJRfWPM0I7ARUPxQgT4GcLz850KdS+BBcDNinzwrP2rMZvPI0
LtukGsrl1IMXnqgQRLmlG2zLk/W89UXwpqB1HlEPHKwIygMP5zdsns7jaHUysLrMdQ0WcEeHm5WU
Lg/woJKKj6UcYAv26Kd76OXqzFuRD6Wso+H94Mv7cGH1DTKgr5SqX3d+nncbeW1EhS6RXhvgqj00
SQ+YNHrRoHKWMo/gKRCoEuNr3YF8Lab1EtzscrfpB9aDnzr2dZ2supcUdiEi04EmKuYyhQ1jSDLi
uyMNadryNhNTFpbD/B5VJKFggchGxWFqen1bEFg43lWTBLzFbRQ1H7yAZwm6ZvupaorzsN4EOLbn
wh4I2IoSDdFxIdVPy0rBDu5vh4ajlOA6t2UXXLGttNKPQMPZWtx4Mk7nvTU3lsAGQOyFSepe9rBK
k3Vq54Nelh3DA8h/T/8fE2fWHCnONu1fpAgWIdApS+1VXtprnxB2LwgJBAIEgl//ZvXEF8934rGn
PdN2FZLyzrxSsAi6rt2Rvlsh1BdMgsqeQI/I3ER4sNA0bDO89CfOWrh+/nKbY+/E7GvcdcvOV1uU
UpZg86w4nIUEYmme8mmo4hQ7ltwZWCqJBXWByDg32H5p2X/dc8aSfoRVXx/QtSvTtRp3GyXvJnZl
qoLmLhODHNzO30nw7tCu5DXQ8a2xc3VG6L6kWmNE0E34MJBraO3JWG9XzUlqeufl4xAXfZnsdKvT
HplfymKMHm1cvZS2/GhicVfM5d8KtswS4JyfpyUdCHaWCErV85/aOfro6IazSFGXjdOQExv1EAAS
Sh32Wcmj3eoPIG2eyo4HhfSxCeHNfV7RkoV4kZ8shvbHT8yzudR4IZ47FTYpiJ4POsK3ZFe/plPK
jIJXFsLF2vQhMf2SL+sSwZJYdsGUvCtv+tWY4U0lPXCCcdyPsI4ylwTjfqn7R93I3NVTm9elxGQx
Q524RZ3nWb6wcnyGJs1KR6bUeFG5m5DX7ea+0Pf5KVRM7IJghooLkfQtS1BoqTXkSNKmfAD+EITx
nAdSI/Oktis63ug0mmiE9A4wkVXh8lD1Gu6Y3PB2rR0CNHgyGpuu26S6hKO8ddrUmbfGmYvnMHWu
NznC3lTBWk1L16PGm9KlnLMqnptd45l85e9CxE9xyf1DB0sCtoSVMGY7iEzJlpQv5Xnwgx8AIKpT
S5BU0qZ64RjG8ihiYAbWoeAUIZ8/iSCrO3msm3BOK4A4WL80m70xzvFrNrmHbf7qw9gjAjauGuE0
LknnHns97itXPm9xjxfJtDvZK1AysKu5X2/vZNeOIE3g+fmjiDOMI88jiX+yYPqLrSHOsEk22QxL
K+Wt/9HAV86iSatCyrMfI1d2fhrWAawk72WN/b0gsALYStUuaexns82XqDHlw7KmrVz5BUaoxlG1
lXmH44qqtC7L7VR/B33j7/uo+8vmQOJA88rCuOrJYkscG+SrPG5oOk330YV5R5FAvSIRTQGzJXum
auyb7ckn26GJ6r9ViFPYq2HBlf6SLRK7U41RzImJHbZ+dJhcsfhNOzdZuPUWUweylPJxCcrveUBe
Fnew0TQDEtBU27qvxuWn9HRhF6R9SWSmU7Op87g2bcHwOJycdaduo8FJ0rrcy1Kl3cr2cVxBpKwO
s3/wZYnFQvOat5KVfgbHb6m6nM3j0Wj8JOv0CwTcDF+CR7B97avAyoh8qLw4WINrEDYXkXcq+tkg
mX4TrXk0Y2vTxffoXsK4LIx0PLfhDHrFY3vlakSEMTYaFQe3qvPv2vgzCok+zo/lpOR+hceVuml4
geKnOKjZjHeDDRmj4Kl6GocImBz+Z5rcKo8/qMiN+3C7xJgli6rlQK7E3w7J0hhwWAYhScdhoj80
Nec4ljgb8U+3GaiYUeTDMLwT02ASo/2UToiPyNxOp2gd2J7r5kck5JNSbQzJhHQUKUuxJL1f+Hwi
u+28wZJP2gShWCfBWkhE6RZYzsDViDmoY9lU1uo0tu9QUPpsl/nUUs/lDCEqFq/cbQs5dmb7irp5
SSsPon1LEeKkVUvbDzUiB1bBDRO9mfm1wfDos+qX6EecgcQVJQN+UOPcy+3g1zuk2GXKRQISqqd4
IlsIFfoHI3c++nDwYYV05MmwD1n5DNwgKI/JbtGDq5o9o3jRvbrc8SGCacZ+iBaGEIv7rrhzfHzS
48GzOMlX4CBjQl6msmyKhHdzsSaLyDCh6rxvhj99Y2ClGZvWFVJFDkca3/7hT0lX+Ipse5vMpOg7
QBCyXvIEee9xeOmV6K9Bz4+qGYa8sX6T4mnCZvI1N/oxcXTJ9Lxg2BowyyuG1QYLs+ARVooaBWgN
7dg+EuYKLoxcluTDjKa6BGqA91FWTaaMfWgWcByc/W5HHZ/iYfyq+A/RjTIFVpqcmoF518hr37YB
z2UdJQv4DDHfKK+exACHY/Ss9yGD9o1EwaHp+27PJyS+/SOF7sqWbtlSqOXfSufCsPeRAEmZoDxo
Ep2Cfjt7KpIXizld2O8qqiDkSgBwtcBnY1n/btdM8kGmFWM9BvP5jPPn0mg25Z7CXl2PQxat9O8g
EnEUzVYVSD0yw/uMRPV801F0cKZrisouj4NXyjRm7baLHfEPfCjPvV2GI9UOUSYIgDB60NNKvlYF
iyypoKdUG1VPju/rBNs9AmLvpIZ6PomhKovQucJO8TmI+am1ftrNAcAIOr4zDe9466aMbNMNENyu
b7twp20d5kllPHjSmmWzhiPsJxh6PToLOFqefvKB6KQ+0ywN2TLBcSK7gWDsUE0oCir4dYqxlYek
2vK6bdNxjE1qNamPOvk0iBjP0xofwwjjVR8Il3eyK9hG/jayfvRXsV/wYO88Mx7khpytWwzWxtYU
sM/CdHK+SLcgMkfk9dm2bA4vYgIirqt203DulfuJ7SrJ5iZ40tzgHFBK7ZouCnNlkuA6juqmmgk/
6rSzkTwsUd1groUMCD3YvazE0S6hacepEdnq1EW2gdvBSSjz8XWV7GXlzffqV2PKbHQN4eTlwJxA
S8Ejzua7K0vUuMHcT12cTEcRra9et1sHRHOqquGLJzwtk2LUQA4bSb61L0XWC4YkFiOdMByqYE1G
+FEnp2oQEU3cY6G7J0GmR+TGwT4w8qvekgcO2wkWTQW3NkD2bLvnjtrraFWdh54BfNLAOWXet3Py
ce2Ily+Y+AAWYxz0wj4Vcq3z0rPXjUKHVny4ecQ7e9KeYkERX/GgvZCovIGUeg5Fte8Ug+xi24fF
G90Jz0v5R3yfZYfCGmJTSsL4qtlc54A2hty/j6rTqN6mabuZxuRdB08qWIZXsp1GK96wTYxpMgTF
hAjxpMdaQSZZWjgPm1Vtk2wZrpTyU+MQ245ywDG2Xie//6xJeKmbti8Q+L1ss9QnaoazXSU/MhX/
NlSCh/MhdFt45encxl4GQGQEGWbfWbBiUjU4f2WdiKwbHJC8EnxNFc5H7cEWrxVZUsH4Hmgl8GJC
n6Po0sRlla5bCfO3t4dubA+e6rEnAds6YP7NSrBmqXDhWCwMaI+3tkOKlMSktO4eI685JAP/gjjb
0oX1HClJC9gIoiutDM4Bf/P6XUtjxHpkR6jH8kGvW2pp8KdhNTnUA/jCgX8u5s6e3Z1TkN+6oJie
LKA8DQ4Gh5FGIt1anFMxeRyYv2cOGKTYOHQjzjEgBKcQNhLsRnIe6fBeVRwPLa8gU+PkuG4M9gk4
mDpaG6BA5bGulhw4fY35Avqs5ZMAaxkdQnFIGqCKrSG/OhG7tAv6vZPRGeZOiUkAJ5oBVZ8uS/fg
w/Ysa80z20X9TsIcONdJ/YY3X8P98kQRzPR5iVjqa+dlcMlpFgF9wPiRlyV2Xtk1MvVdI/YIR8sc
YXgmneGIz2ssUtqe2+UaWeAAbPvT1v4V+/GaG8CZWAM/1Ri/T9GWlUkVHoXFbDn5sqhGY6DaWyhA
8SOhVZ8nvf6VtNFj3VOazyNCJ7MCRFLhzRD5NE9bv+NLjdiRwoVsyKb2sHhaj/wtR80e4cj6Jt63
iEsbAiE9wRH25w7pVLaNZXRLvDZKW4WsucXJMYmpTYksh/2qRwhE8FBBOWPBx8FFRovMJ1btMMG9
+G3ytdnmDyIYmU5EWxAkTQ6K+4Q5imbdEsaZV+nfZmAvseuRIYd4ABF67oX44hQoQm09JPlNMmEb
quxBsrBIfNhyW9s/wAaf18jsh6YF2xOWAF2Vm4o/Ngx2sR7pfmI+0orE0swmUqUBXERkPzAjuDfg
qOG6kPflSo3B2wZLjZV9AfwcZ+hcZlOMn5nW4yurlqGIBXZvg3SdLOWTDHzQVndxSpPvIXQXcR9X
OQjqIrbbofOGs9qav7UJ4924TLttOo+ivIkeyDQQl9/adnvkmZ8QZkCUliWfqdZQkCPcNPPkpPyu
7l4BjqMmXUE05eVgkLzwW1BjbgX2g9xHbW3BXS3h/PfvCjajV1K9iwbY41VlCxvyNdMTBaMQdO2B
zu/lUJcFeO0uVd2CM4jrQxN2Z1dDlrYIkKbYm/OyMlPa2uCi2PLcebEt+mlY086az5UjjupX4tKQ
TxeC7sRI4HuSEMJnZm8GITkisg8l/gaTqw7LgiN9Ft/ruHWZilGuCOPyFxZitC9rDoOwGUjag3RJ
yar+mj4muejYvqXzQ5eQHNjtmTReu3ORfcaRgY1O3d8u6uesD3+tsQDVkmBBzyDQHXWgPY5kvmfP
dnttJ2FTYRaRRkJ8rJT2WT9MUGV+gZT+aQrEHyvIeUOHBSRK/FfHaTTgQbCTBWBMO7AKAcZ5h8Mh
R+zLU3o3kT39i+qn4a2lfwAzvQ6Ld2ELPA6nI4DGSfWFSG/hAhyttD/XiUOqugaovVE14Hc+5vOi
kGjIMhU8VLkMGZhadYYFVVRlgkUzRF9cQGqijnSQKxNZQuprezfEJy393TLZAe+S+6tmASquVB9J
U7HDLt7wA0du4BiUkrTj5hu353yOQ0X2OnSQFz0vpAOy1jH2rRAe7Wa2vW8GnICDy0VaELCDkx0U
kv9l3fRQAkX0h3g4Rj2oK9hAPVww8VbaYeeDfMoJ1udYIn6xq3uzM2I0VEvG4hmI84f2S542Uax2
xoHdix1s19WjJ3jx9a2W5DlwdR5hQacbt+X7vzx8JOsPf3I/G9vGqS/jpvDs8Afp/xtetSafwN9k
DAIafyZlGnldiVpD62eZe+tD/sClfxOxineaw77TfXTsQj9AKIgHMOy8Zr8xDLSIePsc2+6JVAi5
oFsDiJkOcYCHjW2bxTFQ8k0rPBGC93NeJ9SmHpTJfsTPA3EosmZlH7whKnPY/brZe9FD93vGAZ5X
VfI0BBjTLV/e7lttul6TUN3DiAinIrKdMJ7eA9qLwk+mR0+mY9I9BxP8NdvqT9JZIMOz/b0NGLq2
oOn2BlvNtTPdedtiki6EurwPLQ7WLUjLzrp0tjeZVH9ZNXzDLXxerLdh3YMtHsKtTEkbkoO5eqG8
W8OlyteIOQS+sogdsCQ1eThGOvod+S9Lx3Byx+MTEi2btXZ5rpN9RFl1SRK2KzGTA8XGeKe0SMtF
v8axewzGSOyTqcyGoT4vFsS1VgJLxWvyJt4KRd5brX8knR/Ddd4w96xY/aU5y20FIxMWNMZvYFps
q8ZcdFXdYctGYH6aDkOlznyAKO7D4BD0ZgFWhply5IanPNAZUIJHbwVag/j55OG131p28pirdlzX
cNl9eL6hMa/jEH6DAsPWKjjO/kEjf22RGjFkESXHvlbLNkcUBOuUBC51Y0eytjaXGbTcNNf2SPhy
j4gQwQz+k1NKZLwVcu9hDvFlbfcV5H9mK/YstINvUWKG6Fj8qMHeUxrInHIPUwU3rzDg4ZluWNYz
+zaTwTzhBmB5xn9BUwAqQ8p8UPIZlaznGk8R9PsAF3F7KYOwmPuowgEL9wQtpeuCDDmdS+iLrYPV
YFT1YTbBdovbbnUv3zpVIB9tjujz7DekbuchCU6eD8uNoacArYLDlSXm3E4yX8nWptL58l6gqrPR
bn0exM1wRoWxg6c0P/TA+neAxrH9kdNooJ4ib30J8L54sQPM64yfdZWubnceuotBvg6GP2wJgYjB
OThjgloFgH4c2yMNbeorxEEBBkqu7bcfbmy/JEpnbgUWP0OF4mhvPHDXa+Vl6EX+NJWtM0k0bG/V
RRmJgQNI3x4T+EwnFnlXWuUwrJHdG97mixTfLATe0t8HqyGYHicfQ1eCeDItt0Dn7YjUauovceg+
g9gtB4ue21xN61FH5sOU7Y01vCo2q6GbdxB78epfezrbXUIkioTSL+TaqAyoiENJZfjZ38l+ML6Z
FRVNWTT2u07aTCQ2b/haBFu7njb9RkO97GaJFxpVg0c2sHmv4nnMQ9xYh3YP6kvta5RsP8bFAABM
8Bdv3pD1GOIANMbHeV0OmKBfJhr82LahyjYFodNN0/u08r2rh4faoM+BI6EoF/9NRPP7bAxiO4+k
riL90TDkS/Nc5bGI3+Kg/Svo9gmPXGS1mm5NtzwkpcywU7Q7VIjKLMEDmRKHN8GAfI98Pysh2jJv
gZA1w6kc7HsUR/MVVATPtgm+RxLPmU+7Q9duYRFwuoCMGutMjPXzDHYYf74WSeNBp6IjmkBCpCu1
OcNOn/ZQB5Bk7h1KCoUxHGR9hdN09gBvSxTn9tqtwCT9vwjesE3VCqAWfXf+kBIWSkBSy7Nfw+yE
XaQvbcgPC7+RARkXs2jfed+i0U9M0Qo+M1zG2ah0WIc1I4gMi7LrSDo05J2h3bSjcffNBeR1mMir
SMzRdCG9cJgph8gh+t+oSB0OY1hIvM1iwyHy6XUpgdlPgwUk2LKMcQalwfAA9VCxsfTTecSoaiMs
sLmjNXxS5sPJQjVwAkoEubr1Bw2QoCIL0icwJhkwmF/hlNykxSPN6N1lPMNaFCkQS4BoQE/z2EAo
d2PF9s391EarUGWAQuFBJAvU+wIEIlTw3LeR3+HjR6Q3dVrCu8sSznecBEE6+y28V/vLocO606T/
DtsZh/xfFlOVeaMvsqEUFOXZmhQyFha+PqTTXT63BLMScUgyrKxPSc+RgzUrfF/6CzUWcm1Hd10x
vx/A678iuEGwFBfTpAAnNo9iGW9iiqACvaxv3Q3llOZJbfXTqiU9hb38MZOb4+45tmuHCag+C7W2
+arLPWaG+Nh39ccCuOXo1FC0g7quasNjOghvB94iPnudLPcrHUna3ZEeEr6rQOg95Oa+11OBguFl
RabcjBh5++jWAGwsIiVeZ6Y49lV4MtFbhFbYvmmwX/O6ypJqqdCccw810E5sRv33DEJzqrAc2ZYP
JcDKiMlDXflzTlFTTGlrsNDr9rkVEbJgiSqbiH/KJjxQ1a4wgoB7rcl2dUs4Z9a577jflyyZz1VT
nRaY6fdn/5nWVf0EJwjrLzlqd6mZ3TexHHYlh2Fj5Zvb6rFIllQGNMkqm1xCB7iqSbrjPAOzQWhZ
CDHbS9KOeyJbuY/RZANoGmfJWOMTv6l+VODJV7bmXinyBFY/zHfRntbutd4sQdTH8kQLc1kBAfpW
hDkZ/hW2H/rS13sa4XedvDP4Hl0wJif4fKqoxxIKdIMd6/r2KKg+4HswRMp5SLs4hE9zp4uNM3TX
+DjsZZJcDdT6HYuhp/4eC/SzfVICxCzC1HtaatIae0A6ExQlwjGrV3RxAFcE0K5+mFpb/tTgfzJK
2CdKLxzQuON/46gN3ybEa6GMc7Os0b6xwAfqbb0SWz+2HoW7M9ReimX44GyUurCV2ZxM3o7H1Y+2
UewY9tA3Xfil6gR2g++RnU+pAXJUH1t0RQtpisBNXb4fUDMoFm041p01KcGMobxdW8kTmerHZuM1
Tkd5zyvxhiUMLzTqYP6t67+8JfrdhCgtS1ikpKTNGT8T2Moo0AcGBx9DPgopCYwA5x3GoJ/PIE/2
mutfBm31oxvCoqL+PwfzF5oTzxMU3m7E0Zp5ENgRsV99nG/zPVsf4hFYs/OLmROwww4C2YdHkq7t
C3I09PTvWaZZh++h7QCDcrAloYE6CdummGrZZ/76nQQYump0o1IDKgFpwvoZ9YMG1DUYGHjqVNoe
oEnkHSIc2t2EZkcHE7wYIz5kckPOKDvIs6ipy3MLpYlKPhBgQfLOnzCBcTiwgAnDvV78HS4cqFI+
9kAHfertSLftthEnQz8Z1JXGZkZsxlTWxfjLQkiqALxp4HVf+NtoJaFLNoVh1h08PqKhsy6YFvG3
pX5YX9FtaXowjYEKfpPKdNlYnjQ2HTxr294LHzu4ffCXbJ2DoVh2vRWvdmB/hTKPADA8JwHJk3m4
bQK3B2BXIAsAU+7OZsEMUQ8oItFCjIg1mFAecp3p6o3BZz/j4fHwbZu0F7+0l5UEw0NDPAoDGlJM
TcOH3yVhMfD6Cks5BjdlV5zpIBvdiw+tlwHnFylJzHOAuGFf0hjkhaIvaOf9kSEVR4reFGbhYL8G
MNdhpqJ9uCzJg1ThmcP+P6Dx8EmAjgEnSgJ5U7BBsmT1TeEpoW6Vj8jWKfHokyqiB6JRbRnurdGN
JizlDK6KGgfxoBmOGlXxfTR3eF+50k/LjK7INHvfMwZNmEfiBNqkz6gtAfBS87SUSQL1pJ46Ol1L
t5pzX05jjwNmfbHUEKT78EcQ1Z5wxJoDKQk6JeCEVn86N43oTlwTJEhVsGk09CZeYWBtI9xBIv+0
Kq6PEd/cfaJUhzACXqCn+RlTzwAsYNEZWvP1T6OWKd0W6h4Yyuk3NYU/KWJx3VzwLDfHRA2/wAVW
xzVyl6jk5BEZxnfPHCo196/maM7WKODnTvXedax5tZvhbJcIVg4TCu3GLYAmox5o1gAbRwC4LeCA
gFBUci3mjejT1HVjAJKzag5A4vkOKcaa+cp0t/D+4d9ns+9Vp2Eur//79wOh7R5F/OYgr5iyxh+G
oeKzgeDPLMAXHxDOM3UgiZTn9uNMwfJPQbWHnzziKgBeHptpEHvDoR5AoaOiiish8tYP7COAwgTV
V3wfmkdIXJT8GnkUFJD8fkFgkqao2yRoKdblwZuguV3ijrghIcd6br9B/WOvAwCniGYva7uBlw/v
8/cYRy+B5j+Hur7rn2B7C3E5OXwuVd+o7rc3jd1tqdvpuV5i9hok+38oH+LN+inEtRz//pMu8ZPL
svIJvixuXsKdBvugj/QpjkAh+oMOX/+/L3Hs3YiJ3wYbzE/tcAwrXz9H9w8AOrojYJ9vD6BEuFp6
K72kO4frsp8rB0zN52dLWHWz7RTf5jDEpRiu3OFuS3YuNadHFXgvrdpCloo2OS1Cg8Xf4ubKJ5rV
xo/O/lZGZ6x4vLAO+27dxPH5fx/crJLzLBNAXXG9FehMwKNM6HREKY8+a2XZzY/ZgZs2yHQ7LIea
6ea1R7tdlS58dovXvOJClRtVS/jAk0bcWDC/mRVvPPOsfxgm4p4j3MTypMt3tW7ueVyjJqOtG3dr
IOMrCTpUelHmGOfkuY/asofSL3/7WL0JbdoTxfUyR7WpKI1N0uw2Fk8Fi5LyEN1RphjcSDFBnRxk
o8xnL3EQJkP7joLZqZt5tFcoeuStqP3PGmXxtNMtdinUTNMVVwmDrxuRXdXjUxMmv/7doQFA717z
fa1Vh6IqLimIUSSG9b9yIJcqiPTBCF8e7ES9y78PEx6i/z7796WPCCCt6/7gwww7kIVzoFAgkXk7
v/JVVNeEI+2KgD7klo4R8D1P7VCN8ADTsOUtMEMNJtqaI6NTIWxvz20Ymev/PsQlHmpt7r+vPvpJ
6IMR+X8fqjueunDvOoAbPup/FXmQsSNGI9xmwGgoMhSpVowCqFg2yzRdwCwVFmjJTdX2/uv2Z1Yh
cky9DkWiiIMYBxrViAtrxwMq6dWBhiY6kVH4SfHv07nWWYs+bTZyXBjhL51asQnigIhwHcvYj09r
A/xO92t7Wu73tBBWfuMWoX7v08Q/J8vmnyX5CHrcnFDweSlfcbCTFGt5esLABo5F3i8LAlLVX6L1
vJZa5x6BOeu5wMu6SKuHOIR3tiFz8HHa/EsSTD2dWrSVd17TXwDW2z9BGF3jlrKnzts+umDtM1g6
3nOC/Q14elK0biP7ILrF6A+94ZezqGS45RLBy20lffeV9dBZbVCXIBbcsYFzmmj+5RZRnyPUxhEu
rIgKy2A363o9zqgQQDYIjDFt391bLEdc9QPczvn0oe91cghaKPEWtb4s1i34u/vr8O9D5QHBscbt
RupBftzLwnPAriDqgyO9d8CrEh5tXaOe5/vbmDXoq+zU9PnfZtGgPbA5hQNeNm9IYOAT3G+BMSAK
cm/r5+zfO+9to01nWTO8hSEAf1SJzBnZ1TAegsF/U2gmIfwK20cEjbTQWJJQRMzkyoXoiCt9lUSK
InHCnT30brLl7riOiGeBmvAzWN/y7AdovW5Su1wGHirCyj4DIBeAzKLqGcTc0bkKBzjf2msniJ9x
EtdnAqpisXGdVsO+Zzc2+MPTfx+Wrn+o4w74sF6AAJjHBR7Ioxw2D352zffjtn2ynoWHKSr1PoD0
g1MWP7ZjDKTXswuI4a2/bIvssJO5o+zD5g1vlDhVARE7dALaQ2P80xKG3ltO2yk6V7XZ0qQr5cV1
gwGuSD9Vv8AgZOGC3Im9DKyaX/t4kDnboCsnGr779YCuII5UqqN5jysFuh9+hNgIyUI9EfsWK9i9
y9yCeWnaj9CFLB/HvjlGk3yrww1XQKzBj8Ff6luDh6jCfS/fW0MfJezaY+Uj3UnUot4pNFZB1lHv
gMll1bY153BLGgyiCWq9uGEHpDm+TExiDtsyHagLsw6XrRyXDTMQcHfs2h06MlbPKFGtQa7iOHrs
DIUnvIwDzFsz7C1I8FsDyPOGEgl+Fuv9xhVWW4EaAkAXjAg5IvP2MogeXFI8Bum/65hUk1SPsPXQ
KIXRtd+iNXoZaseyJEFtq11bdTGk5fuhjiGVWnemuICrwHJEqCWn9aaSN5QXl6v2IpI1CzDRVhH/
glU4cvE2eR25QojOLyGxGKr7p3lNggKGEbQJExFKPeuiDs6OfvbvsfebzSJcm74iMkU/qPy9WIjf
CMZ0D+gCt/ugKxcAhMQ+IVCTayUG3U5ezf2CB/RQg/N/m4/C9Qv2fl0RjMMXmK6wEstlBI0jugfq
gzrvQi8FAbb+ZEA+gpA3xXAfJZzFPVEbpN0Jj2ZT4lusjzxmOYpWeY+aTP/H2Zn1xq1kW/q/3Odm
NYMRnIBGP+Q8T5Isyy+EB5nzPPPX98d01T23qnGrgQYOeJSyJKdTyYgda6/17V8iwZZV+FKcqjDX
qRgr88Uo43NA8hpjFtgGRXTVLk3SHu4QH8AGZLcpCpK1hsMGpz9BA1M0v+1C4sXiX3ke9Sw9txAj
dlUqH51B7KiuMvJCeecdg17uQyt5xpAR8jpgJpajQ4fJTcr4zCVEa4XrPiT6n+MxWRAhM1bPX6zn
dA+p9+Tgy3Q6etYot4QnU6o0W65ZsD0CRC5H4KDVToEcs3lxQAbV6/E0KCqwyPKwTNTFz9pgk/c5
BDxXqJa1cEMF/NsQobsKIgdcyWSTNWgcby+CTFuSOJooinsCEGNNEDsIP3wIFy+5j4BN8Wfvbc4n
S72TAuYDFy2N5pYwK3T06DAlXZ3a5cDF0qe5MiEpLsyVSBL9MCQo5AVUtSEAXCGQBJ+L/xhM8dKs
uQ+cBKuF77bi+LwMxsj5200zRBiXMjkWIX36SjO3geq/4uEgHFYFrCGuCR0paPAyO4Y4BLQS16M1
TKd+vgyNUx8apE7Tg87AOdoeD9Es6cUyulhod5ZGTeTTGbqy0deLQbeqQxGlXxMYZWfSJdkhw+uz
qKWlc5MGKVpd2bHJ4qAwSfttk7qeLmM+l9G9fwP2425zX6g/Z58aAtxbBvxiDjV+AW5gnjth1fds
2lUW1d9zyRmC+mC2TbnORHL1Rq/Zm7JHGAyq4aL3EX5ilqJt0zjOVsP3qi9m9Rg5jFaMl8arNhbj
rvWLU4kf4IEFXFsWfNXWl/jQqyyztllpLRKGFGGEj5qTO1g9Z7HkJWXhWRFo6r9Q0JSbpJoC1CkL
lk43ngi7aNvCq80NARD70TksEFM8n+nNkMOmFawsywi3RmKtGq/bqaoLHplH/VCTLs4jezmVYXWq
KxVs5Ey/+PPMh7D/NswrIPbd22Qa1JgjBxzQEQGgnbnE07AHlxEht6wqhpU+3zKCIMcumR/KpAu2
oxaWS6wm3pEPSjzr8aoqswjsBa5mYdYtFV8Ou6z28G42iIKhbmDT8KetVWD6Jvkcn2h7Rnu/zN5z
hVA5BI48RKkVnfiJHH/LQl10O/FWdtIMhIHSLw5JuR1pwYSjPxgcZ8Q5X3iTf44geLlWcur6j35q
7auZo1/oKJU+Qb3r856zjUKsIruxz16vskOgG29VZBx6bdDfewxVm6ZVL4Roq6tCqTYsC8wXVemC
pzbcrCRNVmWZzy5esiIpDmSR+t/SaYTh5CbTztFL7lRuWATBaDg9P6qD02D9mLNAk+WHV1Jf1k1Q
lt6sGFdfmR2HxBPYfP7xaexxgJnAriVDyjF+MNdRXKWHNuniRS/NfDXq2lYPLXmxGhpjnBTkLupc
eRN1uRk5nJ1R0bZ1GRWnaGbmEUHwjnbV7pRdUfLAtlhlXRWD1/Pjs4ZHkOVsNcnRetXzzjkS+rGW
ITr2x9jZK/a6depm1t1Bld62DWGByioK+pWhdxrNtjwaU9XdnChP9w61/EJ0fnd7Xkohz76efurJ
dFepTc+b4tIVwy3xJu/YjTUcKhOnjTsWx9BqjnlkZscqat27afWb52bQT2W5+vNebXP1FbbZ1dB4
O4gmjl9L0+aX4RvOCi+w2sL/jPfSNc3VAAAKX/MInahql07Rm0ejTSDrDNzVE9mnY14IWuZuTfEH
PQ+7pJE9onzSPlA/6VmYlr+1silaeilhqrKK5iRV5V+eF0sK/9L4ajxUcbWn6aqv8qKC7hL1cD9D
OWDWMCLtzp1HLRF7D1dg0RMtXt/cnkoahmSmo1JMK813tbXWhfFDqtcEYBwOb4v9EFpQQ5d0a+QO
YkpRxpTQsRLHVtDyiQR7dYXoNEZB7m2CUbM2Nov2Ipjf02RgATeAwFhblB2VX9WHKRyS0zBfrDb5
YFEY2HLC+FjYeblxi4lwNz6M15GqoTVbWqSDU2+KvnV3xG7uVi28Y2twAlRYrw812dNFOP9Ncjbh
lXb5LQM0dzRlG7yEpM2XpZEGu67rANlgntpiGcKZq9vk2JGaNjYIIKyvMrn1lrp0fmKuzcAdN5VX
JzdXWJcnCCruhnYTdvp4DFtMW3mo7G0T0xOwkhrGWpV9Kduy9/emWTj4Krp8mTZJfsQk5q86d+qX
GmenRdE23aZAOc1yI72kqdndiT0V2xkNg3XIOHuheUfiqV/khJYRRsknpW//EZNN6rUkAYjnsrNC
U9LEyNnLSMqD6N3f0SirUxOUNokL+lb0d6d95uE0SysRrMTolDdV6/ZWJ595qKwA2MXoS5R3balF
WXrNPNNZaZEBsKtynMXzqbcI2siUSbB6PiRgw4qWBei8DdYKDEjxysw4GLYWsSae05nMMXK74a7y
3lTHWNg5+WmJFdbS8E57Em6q7ckLyy7ohxLYYpcSs40Grb51DUQx6ZP0KBr3i1SUFQ2nvZWYHNwJ
s6N+KY3KOlGuWSdTeuF+CNIXq8x3seeGtykT/qvsAzagOtK2IsEymIupOupBU26CwKQf71irVjfC
r7hIAVNg0LyMg/Y9smptnZpmduvtYPtcUDWwk7GwegSIe+H7+tGyp/ikBdYZq/usp87/ypDQicme
stIExpCplfXrk65UJvveHdQFUpI64QWDM2Er/6yMkN6+S7cYV2pTjjdlxfIaOx+eqVG9VP3SNjRr
l4TtRYgUxarh7yBASNOF0wuSipSHsT4WaWSBjtRbQhZ3ve3ogs6qFqeWBYqJdhFt8+IWXsyCaX6t
rXHamwGpY35iR6N8z7nWW/05aBlZtZwQCki/uP62cpLZs+mm/U7QtzwOhsOmxjqNmAyuUU7fxgms
xhMD1RrurZC6f0w9MzhYCaW6X1t7w08+y7Zb+WaETxqEbL02k7ijYZu7V8MLo7Mb6gA4OPpWRgeY
QU272sWVgzE+X/UcXQ5Pbpsl7Y9yqugUksZe16XTnCCOfgkIQF6i+WLV1nVQVXYo4YlIv99KOzGv
3AA9iKFZyCTHlx7K2kJyLK1ftZGDW4j74GX80RLn2CQZX6np7XQUVru2O/aYAg7n2AjtSynRyGA+
+fRBxRevSf0bkKTwfSnRm49lZSQbA9PBJo1AZz2jyNmYBeeWdS3JvtvQPRqBt3JZi9C5/vUwLVV3
UKCZ/pDPYr1ztwVtXJI8ibcNrGXWNsWbMPDempo2rlsgLfxCVb1UeuNsDZfNt46xJedzQdHFpQ+K
ICL1GhZvuj8dtCDCFZa8zI7VCwH/8Pa8xCMFgRUX8kgmWXvDHLRI9ZvW2MEPgK20YP3604jJJnZa
bO5EPiCzqW3Q++hHMK6gCBD7W3kZ2UxLc8t1rnUev5cCwX0a2+7gfZZ93h2qsmm+0qHmXnW+2jXB
0yLx0hfXKU6WHnAOr7Jp48WuwvldVjtT76p7kq0GW8znlFH/yHXJ78sNH05Kk9+uu9c47nbZpAGz
K7EEOIFZH1qn9Nl3zPHMscvf+Ao8nGe13gFTOGEcG6qh1Kqvld92ew9/1TXkcLxMEhd62qCmYxx6
v1Gq8Iy7LqQ1Fk0WY/xnogscvENtdtGGg9nrJVgWQMualtAbohrWFpoyTkqD6ZEK63tml9PDDOUF
zKq6Cpz9Airun0cJAVkpknyjQyf4OmUPJFT7IzN1xNQh6TdyqO2PFm0I9qT5hp5GTFW9g8Hr1vlo
y5c0gmqo0T4/QjEAA0vPsw2TD6mN5b4ixLPKWN8zKD8vGjmo1fOjMKJR+PyoR/Ijn9uvVYNNOTJD
4/68qLDCMWjjYpo/1Q5Ocpn7spXl0KQsmyPFYvpo0km/hezYbVQDNGUHp1quRoADnY5PbL5MLoAB
tOhmSU1x761U36iY/j8cuxyLDpF8B8/ACYuRvYgUiAarD9x9GkyCJA0ngqaX9H+1/pw7w0lMGDqV
QTk0tHsOp9FRzdVE2XPscav41YJ49AGD5J2csUYxAKIiFElzjkeq757+/C4BO70xSxzsEkoKUQj7
syRic+sopQv/F9JjeH9eaNuqXTA/ITuT7k3/PdhEPkPN7+6mJJMYoNjfcS1zupyrsniAr5KLYRH5
UfozxguLxl7H15IwwYpz7c8+t4rXTmvXuOWATyeeCz3MsjZkG28mzjM76VpMzflq0t3PoU6zk7T9
4n2lWoopDKvOw2p4EYsBpEM+3yR5XN45Xvk/uo56rIIDhT+h3tpmkb6VEZ17HAcCG3WIqRBchT41
62HQCC3UtiPQGRUEmMnkfeqDL2hG7B9JB26wwzm4hrxqnoYC/3lsl19j0m1LyeBL3MzHigrBrKt7
ppP/fdbBXV5foCFzANBaV2HeKiw2Sg5cuvOd2DK2XRvXKdqbt+4GPTqWgxvhprcxGves0l2RHqk5
jrSENjBi3X0wq2ViCvLdc+OoQywuHpX3OtHyQ5f041elZ82yTl3aHRQXsQapuZ70kb0fn96kXIzn
BMsPRLAM/v5PvQQU0g9u9WriloRskh4NkWqwuNdW6feLRMcPMI65eLUJJ62jphab58POyGCoVeIF
DBc8RIduuhkMzo+y6K6h7PIvfV1U21pzsGFXTfQaOON3WQvzUsdmuiB/pi7pSLopw1Ozyycse6s2
H5J1POpnesEkQ2ZdtMzr+j6DZDg38jnN9Ov7YFjJATYRYLLQ5kv8Rtt1Kb/OVGtPhjuMgAXRQtOk
Mb/r0fiD+rR8NLia3am+stwVOwCeKVbior7WNguMNoXFNjXQxhGiSCzPkHFVcyADhkwKcUR57ifn
S6TJcztZ6c8aapavjA1IIP1B3S4emCmw+es4r5VLR8GGMXCv8tkGWbrxd5G3266kaNQl3QeniqdT
p2xCR/PLmtrDsXOADEksdNhhW2NTyPIHsRCSgbm/Z+lxDgFt3pU/2d2Ljm5TEeJ9p4mLgUUQkffr
yDgisaTriTTubSg+HVpgSzgh/TtFAGxq2y7V1hn4BYd53m5aIw/PAI7Cs+PldEr/eizb6KVCtNg9
P/XX558f5UFDT0UDq+SmXr8BZmOSbtKny18Xuwa0bVver0jzm93z84HVDTQJxKduNLG2GxGhjwPu
5eNo1cbea5V4wCDt3trvlYFDkAQBSc2qGW+80nTrHD1ZsKpVVy8DmeQ2bvi1A4+08gMV78XMy6+a
ekfoa6cPlBYQUcyH53lnNofxa0cjlDpDAB/L3Zc8wspjyF+5JFfh6616MyI2+LCvd5YA/fU8r2LJ
V/t2sDc5fVtuN1xztYtk+BQlSh3ux0gm5lFKrbnH3lZ8gU/d/ixG0S2NCDVBWHlyxErB28GCC9mh
1T0vvT7A2cBgywv+hiywd/PWPdvzRev0Ql8NtfGb96UCu2/k+urPn5CQ3ta9ThD8P78a3NcELmCi
DOnq4jbY0y8ED2P/fPS8lCCjd2yHBTtNLgriUHi5Kms4WqLKV0qSuuxI/mIfqOQB2fxex566Pj/1
vCR5ILj5we38yx/YXvMmrPJaFaC3nSYIztokfYgrybszle2h0zu15tWdKLSM3300lh+kl1D/J9/a
l2aafoyrZO5f5soSe7sqbhSrKMO2oR617Dh9T0J9wTHDO0zTi7fQzh5T5Wzythi/9ZZbr4lq09iG
17eHTbcZSfS+TH3OHu2NcvOsrqPsiEt6mYe+PDRJid+xSbRFMlaeICnKko5W9Us5AScwI2t2/ohN
Ao7cbzhWc/CuyqHbyOpd1/W95gPPqkX+ApGlXsqCRyBHaXoDaqKFPhEZW0SVusWRvyx1+Xuw3pH+
OZoadrRNGlKA1JdYk1UkMcx30UEaWKc1vTrYc/qYlpaLjzCZ11Q8qjYyQhV8cKzQieSbyMGqtXEF
SJwg3iqFh0YQdKo2WvRD0gneydABdEdnHNPKKrAhqVoR6XOXctPBM0dzm0BHAUwRNEt+1GV98/oG
S1MdFMt8xFvdcIPkvTcTA7EEm5pcjKU7LGgiyyVuyRjOwhxPQ6XD9t7cLa+kGT5/YwbyE4kiXrua
8zOb1U/VYsqnxb9sRQW3g4Phuqyp2YKAM3Lv/xrQv03qzCX5YLo0QIqrLisvJK5gGiPvee51lFoE
ENNx9roV70MFsoQGaHFITLl1YKosnaoEUTKc0DC7a0p4LY9UuSiLqSGYahv4CNNgPZkcrVvsaK6o
AWISeLEiCih2su++h2zjo8dihZijn2r88LC/LTJdFOexwKrsq6bbNcSRk55YKALkYahVep8alouQ
fm6hkMLmCLyron3npae6zU6lX/fLhjp9MUkJBSNkj0R/W40MlfeYOEJNDWA392+tJt2TzoCRwmkB
qnSc8sOCpDbVDIqlPizClhhvYGM7b/N9JPRtPjD4RDm1tslNHaxPOJQs+IS6TGj0yyYtv+k6AImk
KwG9GIW39lTBVyBtauIS2nGxDHw8rBYu6cGS6pumd0vPraNlPUXAg0W9T3Fy7PKQhGYnbwG92zcn
sMhdjC1aG9Z1aWNaNBvvhlcY8Xsmik6eNluv2NE4BG30uHf3ZWdc0WCSLc3IhQaSf+/lYbjvSm1V
caZZOcwZIOgFfm1KgICMnvMRVOmyUbJZ95Oyd2GxCoJPj9z4w4Nw2bdFuJ9aWAHK4Z/cEA88ZA0Z
BT8Si2S2fZOVMRviU0BoV11mx6ceImPlN8ilhI7KsQX34tsD4Fbaz+OiyocK90T8gG5A5yrtfoGx
+waEYwShKJtNUQ7XoSAkR0A0mTmWAmfWarSHD0cFkBFj25ldzgfHjN8w7Kk1xDPWoo7CtTc/OUSt
DcP8ZeGJWLnWREkzbNQUi43s6mZuksYri0PwwmgLRZQs3eiy8w5eiWkyARhHpw/cIghCWn0TRZxM
32KN1nEm/Q8SqkiN+SfzWNTG7o32KvGR2gpa4lQ0nyTOzS8FC2Xuyu00ee9RSli0GmlUmgQxD0No
fGg2MbrcMm9+KFJCcwSwtUB9hrbNKx1o31yE0k02tDs76O4FVGHK4mQTV+QsDsJ246vLCamY3JPg
2P9NBs02aiJ7LVh7QUXxflPlZ+10n15MF5KZIe2y85mJUYzlFrTA98DOfgxmMoNAZjAS1PVlgJvr
nM+3gqNLsTbhyWJ66ao9MOD3iW25Y8jEurVfC/SDq4wg8PsGqAUo9hsjyNUpDD2M09UAQIWJNWwA
LFVGAdlGwvsq8WlbI4kIvUuSRZ0zM6JXTDLolrVV/GA0zCWUVnGDrI5mHAE4QtUAFFnFv+oZ7GPR
R0TFFeVKVDYWbHPf6Fp7aHvrOmbqVAhs8PSIbo4Bp1y5U7hvDCuc7d1zXpmSAygoToPu3DKbahFH
WL/1Ln0wQYfMu1d860p8GGNJCNSbunIVGMZ6qjJ1gH6I6Tk6ZqDHZzfPZbCzm9s24bqw/GNcit8a
0s8664td3CfaoRod72Bx6yHqTNOKAH+PslNRduQ9xu8WNzLg9d8a8EfQX+6xbJwQT7r+zjvpvQzh
FuKd2zgWHBRVC5tbrc/As/KK1aJa5QYuPpXjSNNMeCJt+gvmGqzCcJmVPmFqYYDb/VIXAGWTtH2J
S809NN61rEhakxMplrhKcSGZdDDcGOTg0NvXpIRIM/o9HjjWnY28aTV7BxqT/6hcvJIGDXnqPWMv
ay3ZEzIkxR9UJz3J3AsDn8K15zCsQT1anwkQkNXPk8G9JqoxOmuD9ntImmtB+mxb6IyPGHvxu8iy
d5QXfFFe/Ltou7esmr5Wk3GRAVl2IjqFwv5MRTiTTiXcG5dDdgzJuCo/hgY0Tav3X8vRsg+iJpvW
83mCtXBtEyrGSXDvBPl4uLtTTiO+0bNdanN/2M2ODvva7kNx5NZ6AejDKSOpOWSNBAogxGGe30aj
1h8iLGFOlFl78NMny+4vFu7/Az4FuOBeeEjdgQkVPkmTRiuzQxuG7SbNeC/FpFGHkXOGV6aXuLc2
BBl+Tb5+a7riKvzcODt1fCgrf2eFmXh3ZnsINp0Eu3T4zXVDnlSorSL+7KX3/AzRimUdz5yBhLvI
tTDaDNLTL8b4NooRc2lwMm0dc2LOGmxIIkqGwi8CP13TH+TwyK6Tht4NYfbDheMTaa29Npt0qesG
arORN1vHoPIotV5feqOPv6wx1y3p5rMqOL9n4KCsysAugmWky9NPJMLu0jV4WxUzFBCwlu4cx8dk
uYLPep8sxl9MdnTvCIF5w2lqfmQFQyRSS23qVN8Wif/N04tfmTngZgKLgPQOF0JEl0xX8Y6GwiLW
tprWIvBqfrI2yF9s6bTcO834AqUucvIfRlR8C4fuZzGYOGuI5GwQa3vMzOO5r0DE2knxm0Te70hm
d9JQJBHoCeycgYqwa1za+25YHMRQFQdqJlrI55L8y6JwIfzIivkCGBHNjUOv4rUYjHcBXZgod1at
UJcTD/B2FucekefpgbmWBHWc7eIQMGnQOfcowRTt5i5IJmAUa8PpMYGZOMhM1S6bYtinHeqsLZgP
41EIPipF70Do8CyHVRwRK6d1dQ8FOIQW+XRpmv6xqWq177Vua9X20qqc6VSlMe6qyrWuZoF6O10D
TLK/ul67EwBf94yjeWtYuaoZQGlYr7yt60uJzX5KoPxanbPpfze+aNaGAurQ4CLJcQo3nVvsC4Ow
ihqCU1TnXEp/axOPnchrnV2Kq0UTd8y3KKxNZaYAGjX9u+MX4lqknn4F3904mr9zYUgeRBZvcFNR
+ozTl2CCMFqp+BuRH+1FibrZ+5hdFoNnvTe07VaxJx4ICBZmNDPZ4TQxd2PtgFNgJI7NXbKjUQvd
uIBM4smhv6akWtO0kQeOy/8j6GkMqXhGqDTZBqxlvy/JokY+U31GHRUMxlxIqF1DEDF7jOqMiUn9
4kLUT75aeXHsbGhYg1zh7jEkdt5BXIcsiHZZaO85S2/yxKW5Qitz58dMUcinhxV7HOQVmuO4+ffz
yYTFdKz8OfFwHmWIPuRIw4Kk5ArbMCHfzX/+X+aTYbyywe8R0K4mJs04LeCcIFb22mGiDt0vfCU2
OyKmQT9b17zUuJtxCGSt82KM5g+/XjpGKGma4TyJw+Hy75+d8X/N9nKkqfMXCEkc0qIF+8/PDlQM
Z5+x4dn57BtxNEDr9xPv3pobwoW8lLUdbsxUX6exGh9CNjgbwndTBGe2HW1TF1D1UN9ORAcEaBZW
ksxAWU61HeM/9PeJHA9Z5OL/MZRMiXlA3j+9qq6jW45h25bUdRsZ7Z+fd1VboH+SFvTes2EChza+
kPfGf+aO1gmfVvpgcfpOlDTbTVRYfzwx8HLgg2mKyUGk52hcmz06XDVutLGyDr3j1odq6Na4keJX
ZcSvvjumGx/fME2rdsMq3uJ3TPUHEUf90RLs0moYdBNhbaZYQEbQSwdIY/Kl083u1GZRT5a4NmA/
mMHKbECCElYCBqkYZ5Dn4AU8Jzxh+E6Pfj4Nq5IUBYWSXLdemd+aVtQvvAAKcBcTILQC0FcdFfTC
BQplomfhMYR7uMQ/ZxKd7EOW7AEmTROFrIrQ2nY1WC4YcmSfysJx+O2aUNlKYuictZpjl0EmikMx
N3jhbuZuuwbBxtpgxO7BJxAIcRakLT/DIOdkaNsol/V5svJgq4LRXwaJajb46cuDWWgw+OfL8yEY
9S8RPsbNX59KgizYoJ19gdVAX6yJkdHYJJhHNX/X8/uf32oHFnMMmBujvCm4WvOlzIgAG0Z7mqqC
CEbO0VSA6V45Y0Z7kzYTa4Dxs+xr54bhf1HOYmLl984L6hDDPQSwc4PTT9w1I5B0LkkNd6I1ceYT
YLs8pa9CyHEvOqwkPkLGetCyhBK8ZRRJaKAq5GRznxdLWG/4kdWWrFS0Js2TQ1op7Z1baz/rqEvJ
IUP6YOhlfng+VHF4HWnHOLU+HKY0fbSNWe7QatFRtcvUMBdrksa5c7GCQhD7KqgF92MgIbaLImKi
AZj9oR6tu1EVWDccJj2AnfBOz0tWJkAq7BqsqQq0U6rn1MR6w+QY6qx71RfyLQSo6GrR9DJlmYGh
cDJWPrWUCHz7m+8aPbktECjSZ0aPMdBqasp+aYVMrklQvOlx4vAf+V24k7oZxTl2XOfaGLm61ePF
jpW2MdvGPTgDhoK+agDXSmvgSG3KA9NooLwX1Xi6DbwrT2SUK1zOpg8/oK6aDS0Qr11MdqhODecy
bW6WEvVKDk8fJpstCsx0HDQ/uzBQrKR9WH0CHWWWqZ02ZDKKpVH24jBIlyypMWoP1BLaoqihSyTK
CKGacQpZKYZlPN8nzXx3ZGvXt5Idk/zy967I4oVPe0tWafFQYAXhZEyMUphBAnSU3JNJAGLds5wz
UauEjM+MMcC6+ldHAL5QnUE8C471LfFJC+RZbq8Caz7DhAm0vtrGyDal9dK2h+pgELddMHmhTmvo
spVDkDrCX0E7NjyMjv+rZofAnTKepknh5IVVbxglgzKsfN84UbU33ILSHPVrp41hfQm9mixpjpPM
K106JvPnItYb5pcRPalqh6MKJTQOUKcs+b1q8mhr7oVBczHPtghOeCh+emY80Mw+UzSok6dM7KtJ
9kEf3jzaXu9DO6oIBMZ1uq4UkciRs6c3T4SVheJ4omf1OmQK13ZIMwwYmvjETTF+DWZcupunCrZg
TwMHRnBtDkSNcYOnWKnweTpu8JvUrrGjb1nsUyiSq57lZlmPGkzPXi9ukZz8HZHZo5249VWGlUmx
WsRvbcAtojWHXKXJCXNhtOlqR79oNjKHU7nJQdq4eFXenyUpcCKpkqEueQTZZjzEThR9tDPAeYxb
mzEGAlUDvwNxdLwchtf+eOaAGPg6LSLtnXEDA4yqgzNiCoIfa7ZfcPseEdzcnZsO9jbUm99d0KX3
MBnKSyZ0e9FI2V5wMKr12MjwZPbxuOuM7iPvUD66nrDwYA+rlGDm6Fn1e519DRWWXV9yxqj6JKc+
gYCZdJfGbOfuipZviWt0V8dyD14gziEjVK6ep7T9mDkVA0WChe5JageoWRdqKTpyE6cO0Wca+beq
26R5O7+gc6tSEkzTGKaA/m/9KmALnaIealTj+/2hmi8KBW3Zdoa5hmbCDmqXYkezLX2doHPvbA4c
zAaiVJQeaKbEgDEEGnMfMh9jpSEX/NC6HYid7IhWU25T05uW/ohbCY0fp3WanhWvwnvaewBNPW84
0Kg1/kz8/Z//NKX0zwDpn3kxViHC4b88/N+vecp//2v+nv/8mud07b8encOfVV7nv5t/+1Xbz/zy
Pf2s//WL/ukn87f//dnNc7f/6QHpu7AZ/8sE8P9mxvfjs27/Gt7+/zUA3BCMPv7vJ4Cv6+I7Y77+
4+9jwed69Pkdf2aAq79JQziKea+GSzWlLPc//jEDXDh/E7Y+f9KUyhWGYILy32eAK/k327YZDW6p
+X+6zTxePIDzDHDD/pulQzdzKCMFkDdK4X/8029/ard/NwNcGc48rPqvIs+0bKmksJWyhWHYjm78
yzBrZhVCqUo6eFJZtxFG4G3Z0Spgtrjmycm0vd+/hOCImyx7M2D5ZKq61yEZqFwyAbhgctwlNhVW
vCmkizgvBSPYmX07z1EmtpVf4Bxdo0xFG7ft5SZQL8ySxsihnztSsIuWoZuLthrss9mF5ZuASmom
mnynhGd+rMSSG+PqW3FU1KE6W1ji++wj6TTKYo6TPjvbGq6N8aaEWay7iBG1XeWUZ9FaYGw40YDn
VfErc5cE9smfQ4WnCiuyuPoMCUm1AUdZCv94dnZPE9ATX/dWfQIo2Yg41CVl9ni6jTBpx6d09vs6
+sHJG39d93Z8o5Ej140N7GUgl8b8BY/TVdN+2Kz99y6WE3FUhqyvc9/71c0//+lywuf4U2/tfl9j
UaGt1DXHtOzDna7SFoC7He0zcr2rrtaLlZaLbhfQaMETARPp+f1Olv/ygqLdP59yEUHAxeC90ziT
73SZMravoFDXY6DrvhZemWkxXoLIN3bu6Hk40lom0YRDHkMfBkNUzWaB1B2R3+aPivkyGAqqtKwb
ukIV8KiJcR2Lstb0deFkI+a0cbzQwh0vlELmcfAhJdea0eJDucWNtQlbfC09u+mW6LncEpPVH5jb
ZAMWeaFPo7z5nmu+jGELIL4tm93TgplqiHyp6d6SqBHbmiQE2HtmoO20SeHQni9NxDSI0VOHpL/r
2UR1CbPj3Yn6/0PVeS3HjWxb8IsQAW9e21t204mkXhCkJMIDhYLH198s8MQ9cV4YImdGI7GbAGrv
XLnafcXtjcHBS6oV7sX0TXufCOd9SD5sgORJFn9aQ43/lj+mFXSX2kf4ouludWE/HnCgkMmWMG5M
mVbt7iljbR5NFiRrYJiAQEfG87mWIMxUr6IVlHTZLX8bdB3xMTea8t5Kb2TDSK7LbRIKNLwwJLDE
jSZTyPDyQaQO2fPlj2DPOQ6KVLNP6ThFm6nuuyeWtCV6UY18W7RKNLErWUx/jWZ2rJyovcWjfc1S
bDmh7er0T6jtjjk0t0R94PTGLF6Bwr7NnBh123Ti7ZQStsd+XhF6Bzq55lNs/5UN5sF2PIdDnb66
8LP7ommszdDnqzidCzRkewb6WE+kF59nFVsJPKPc/JwBHdskPhYTYVkZfx29Ti6R1RVrjoodDUjq
9cXDt+1VXHCuampyXFL9k5V9DE7u/9L6CHKpZ8NWCP/h5zM7NQ7E50LAVxAeO3Sja1mxJfQS4zVz
JORhrKKwzRQQciB1QGiInKXuzDpjyMFbw5UsnwTqy71uJBsNfeslQZtZ0xNhVM5LZ5BsrEweDblU
iw+/c38zC60eIRS+/bGnEkV95mR4CrU0Gw4/f1U/j341JJJuy4dAeHdPTs+GhZwembn7GObd3yDV
sMQJVBSBwjagUusVcHSmWQerqMs72l2bMnMM4poM0v0445Ze/k1NowghiaJpY6p8dh+6Wze315Pn
tf/88juOHMQtnDkeYlIVv2ntZsPlGuFTUvJzSw7IugyG4CnKy/cBzvmN7goMM7fYKfsvIu30ltSM
3iqXp60F/YTm+xunJLYSgUydEJz52uXhX7cw2o1Q8QAPcNHU7OCB4HF1pgvQgZ13hreuHR7CIb67
HGIRjI/OM+Vm31PK0W4w+/5c5QyGemMmsMDRBTFvsuko7d0yCxqvuuB59Oe7yaAsuTTcHwBJZHwc
pMupNy7v3iAf+K5xEHHCX/Swps8ai3UNmcRJNjx3hhyTsI9K97kK83dUWRmV4BNG+9LnWbSL6cbW
BXGmyEFrpwpAS0aGCzTUzS2LJsC3gxObzW0W83Qm4X8WbSRPFNJ/MxluHqXjc71brt4DXCSRu+lg
D0Vx71Q5aZJGzkpmt4IyiP3UTQnkYyLegr6q10x7CF0yvjdqX9I7zAfTDYm062+lTkLYfZgaNgNr
i9ZBAs3WngvIcQF0UgXtyJFrqlc5cte53XjNRIgiIwPoJA5a4ZNlFTNOoYn0PXKfCylenaLtT2LM
cUKrifvyp49UGSYzNnttx4wZ2L8P9RHj92Pp6/raZ5iAZkXG1zYgGt7b1W158/nlFsXXExfX5ivr
ureoNsXJDgAJcRjISznLhh9rlauDEWcY3j5Zg37GYmBxZeTSyGm9KtDOlOowYH939BcE7p/C03oK
yxJ/IxoPEY5Ebs0Mrt1i2NN2tTorC5/g1ODra/Q+8t5SbLd2WMO+w1O/hCQ/qGDpBiJ0yXjIQO02
Fj+8tmd6MGayuTlWNh01I/oYBWFgo2Pnwes69rAQTujKfRl6fAfYMD+mLBNpS5HVw6Q+OLOWXyZr
4sDYWr/GOPk0xFy/67RNCw/rhaWN6SkTngHVZ8H3jZTCRXM9PQ+xjsdimlUtzCT/6uZJjyt9F5uF
SVeC4zwUc0q96nbwrPjN8asU2Dke15qPqEbrm/7i5/TOeAMpl4rxwCF0C9YwnAIuDE/+VIkoPv/n
F1EUsTZsTdqbF957ajemDPtdEFe0mqjrfKw+4NsCjTQpop5IQLlx6O5TK2aUMqYWDkhz+Izd311V
ncmQYRUcNR6FzMZ6Yivg7pN8SIGReqo8KUZg8GmSIHfgI4mE4KbnbLnmvLvSOYgcl0EPbWJommkX
mjTJRgs26Gn5oL6Ukhg4akI+BgretSP33e+qu4C5ja2kf6EytX+BqOeOGbLwIpO4lpiaT/Slnr1W
a59tUs+3sWCaMCcyOVGcQUQA5/6dbSJX5aR9Mkv7k5+twD1Fc9UcK7OEA3JkwDOPTaMzQPQ245Fi
14QDvTlFSPX54Hmcu3u6mR3xAnhEsEFd72LJ2oyR2365MoOFcs8+Eqe+pnFRvml61tEiZs6PgQnq
zMrY9rPsGAem95q0zRmyV1I/U4br3tLNyxzOwyU0m+0YVaBanic342zN90TXfuN7ZDiohe5fCVWi
W75YWcNYXDOndK9VawrUu0K8+Ub60dv8QDgDFSmjIovSUT8nvnDObpEhfizEv1phcUlXOHuDCoWt
ySr4zbAQu5XhkJ8bx9lWLDe2ehTTkew3UHvY9wbLz+5WEvX7pMMvPU4DT8s1DxyJrSu4qDMwq2bE
3AQjptT55VfILGskXytLhu2TW1JhZmcmdTu2dRSxfhgar/kcx3pHYl3VjJpyZzMIG9vc+NvzZdo0
YjQsEKHhLLNTX6JrAJBtHpOwDvdtxLh3QIyRBMgp+YWOz+FKTQsrlersLF/ttdNyO/E6s8AnOpPc
6jx7bZSEFiMYp0vtKVN9HwGelPQCMxXpr2MjK4aGjbUfkXLuan/8yD3i4vSJEhMoI8Zr6lah9a57
wbbt7kNT48kJruPGbaHeNPCeEEa1ecxxO61nVAeHgkkcEiTY71FBAhoPmA/21NlsVOJh1Q9OCaJh
sGkJ/O7KaJu/POjJo8cdYZOPXfXKSs9Z1ZHszi0BPTAa2ubj2SVIzEPz8mFqKdHyJkZ0IwbUvEVS
15GE4WYQ6DsKPeyHAOJ4h2GQC08VETNhoHiZuRv8Vb8YYa/fXUd7lrb1KwTpRy6AE8JK0bUlUm8g
i9GRoWhRUSzrlBlt+nemgYzqgfbF5d62smPKY9JidK++KYp9/v+/Ui8sVGh8Xr7+33/DIO5N3uco
LaN7itl08UTJVpGHPrEZKFmsuFhC0Ewkdwzi6UTxu8Nyf6IDplxRnlUqqJrmDBELTkkTZQs9ObuN
gU6OLEJzcbDw/Dwn1H1U/eY5g31mPf1p2Eb9PFY6M00qOOdftbTnrq1OodiAvoGUmCbGFk8KXhPs
ahRoL5xleuyX0153c/NuU0ndMlonkclLSSeTj06LASHX/SFp48vyoe3N+MJ24T+f/nytZU6eZMV7
LAD0bN6Kp0GTR4800XVW50iArktPVO6ST2wCceS2O1cF2pcPfoRnQcfyGeeMNpf7189NTN2zkiLC
eJZyE9twAVxP9hidUjwf17DRrWs9V/Z1+TTmB4x2OJQZZmDuA2HzfBIH0UsSBn/KmEWby/91l8j4
d0W84EWKVj0EQYDnOiIVumpOdVQbXzrbcqTy4Sf1E8mtDxDn0yTjsQIp++cpT+ebY0rKlx9AM4wX
cksI5iL6aFVmaPnMy6qd38TevhKts3ZYW9+7MUpYqU40zTduvc0rczvF4ijzXpzTXkMY2MtD1Y8V
RGmfHOAcoAZNq3lQodCfJy/1GpaQrsuXlmlCQZB4r7mZe26j3NhYnRU94Z393Y/tb1644YLzTD6H
KKIP4AFwSGMnn2fDlc8+o/GUFARrv6R60nXBHLSptd0YMPlkN1s9tl7O2cszXoTXGRwJ9E0x4rDr
Xf4jdxyafc3W/ylOkcxMPIKu52AUH5SlTzdSBVhQwRv3naed874MdyQ36o/CsqgWNN3nn2i5k0HE
aZWCH70oSjnoovHKLaCd1nT+hAgMkXh77WtZllzbte80CEBrsIKRlGIuksTj0Q/LX9VMZqoDJo43
TUtSKOgR+8ZJUb7bWvVg6+amtCyP7ozJo2OGJ2gLnhLXFZ1OyzM3rRwoHxHDcIvo6/2sufppMrV/
QAr5npVZSbNUw6G5YzPvDfRW9y3j7JGsXTmb06axZoocsBeh8lH6liYO2lONVH/fWTV9tjFYELw6
FSf9DfcfF0OEEoVGAeX0RK/Bp2umjyj+kP0aPKgGlKjoIi/XvvHsa1CnkfGqI41YkUbATPLtRVhG
4ugttlNiLekrnbhfEWIIC7xuM8/1haaHfJ0UHPft5gkRKp3vzPZt75zG+PV9PePuLZ9gBxFjDxMB
1W2qZQ9tMgNi9cjzbVSFoj6RNtoD5jNeQgGRWNI9FLP/O8UqH6Q+1RPOky91GmZ4JA9D+VL1iXnW
wvkSeiz/5dABH9R4UUUgGQBNzUYPGkT1Y7rX2MCuSr4z5wA7bNtX4UfuclMpEfWOtMOTxkZ3id4O
g6e5KRraBrIk8IgIcpptLbS5qkvKivrkmtd/jIRJrk4L7WRPvz1tsEhG4aAcaFSJAaZn8RCYcUC2
p9kQLjT3oTE3FHMSSxtG89EavYfENS0uOVQnio56MsZRJVt/NOrDLVAgAOsZkAAFB1Rt/UChB2Ue
vm8fzHrKD0lHkiMNDYJLGe8OOINYAQeOQg88BSE00AgYLFXwZ/4V+YAKJsRCqNCFTkEMermuFdQA
p2fcejiHRgEPAeRDpxCIUMEQaDTJ1cNHEE/bZwqYgNaLL6SzTjh/xREjDfFRqfwhVKYyHNsi/9To
20sbUEyXu50CMyz3pVGgRgexUbH7fx3dBrtu8BgUTfC3qW45qnplNriVBT9EjgJANNNZ22a3H4lF
HfOSQQp4pZL+0lcIP5IrkCSFKOHQqq+oxCLmYT75CjohekiFNByKrYAUHgJBU2BUegWrUNDmrDIF
sCSQLLlCWnwFt0xQLug+KWZjTlkoAKbGee7RMG0qNKaGkQkULJMpbIaFLWlchdJIBdXUUxFcW3hH
iJuodqvTLIAKEb4X/E0UlKPwnAxOR4PX4YzxnaZjsp0Dyc5OgDMT0/FXIdcgY+hwstbiHEfRuU7t
lUDTb0XsbSzDpjipFpxEpurBK50TiagttYCcaUW453E4eczpycAHedR1FOLEcqp1zAhkNWQWPXjt
YO+l6HnCwbZ1nYyL3vN6gMHNJ9/gOzIjVAkrMz/k3nCQpsOXuhHOKtDoRk8nXKI0POi+921FTA4T
FMZ7z9BttJfxu/Dbb/M1nKs7ysrqiSURaAFS2QF/dpUx7kgZ9HnWr26Q0ZYAO9b0vjuNjmSJPkN4
4CPF12gdGsM+48o6oznZ0AA3ra2Qp3yuC8yTAcVGiLFQoWMlDBnbvvwYKKzMU4CZhDQLIM5MhZ6h
sLphob97MGk6nJ8GozYpWM1S2BppwadegWydQtrmCLgN6yWmggF/DMo26AEQOA8WDtXxJbMol9YC
f2+55nAKoniPs5HHIL//wy2KoBtsnQNj5yvYroS6sxV+V3q/E4Xj8T0x1k8JjJ6uYL2CTXOu8D06
6GqQHZC+ZTPZQ/kxsceY7mOA1z2UiDS09UEOk4HooFaQIIfDjN/81EAPVlCEQd6+hlnyrb4Hm8DL
3qjM/K51wMNaIYgTLGI0ad9W4eMKtHBeCgUs9pCLDkcP5iCaAhoNhTYKBTlm0I4MO/Mj01h6ygAh
G4VEzgqOjFowSfs+NWwWMK7Fe9HCIweTc/MVWjlQ0rC3BRXYvlGJtava3cf5BuYRnEYshegf510c
/IphNuXMOaHw0KMZ3ksG1Un3BzQMmGepgE+p0M9c1e0pGJThgIcdhremp1DRGnOPG5tvrJnfpIJJ
PajSyAIvlXCmswJOpUJPWwWh2uZMAVfWzczWQFQbBasC8dNxC786F2G3zYbpu4JsZR6YEOsoCQVr
D+kUGvtxHNKzn2x1hcXS/b3VFCiLElTsBgXPmlC01oLTwtXmCrA16anmssLpdPCrVVXV0/tU9KvY
tlDQK0R3pKmHYIO8F3k67Wc43h6et1Ngr+EcTQX6mgr59RT82yoMWIMHZl5PEEUhwkLBwqnChhP4
YZ51vwp4Yp7QiLMGt0w9SyUaPbx1QyWm7gzjbg57sbPmcsNtHURZz5l3y2BFN7x9oUxWjUW8DYv2
fhXQdXTrvZdBQc9Wbr7y272VeSmPmHd4tB9RxQodWDpR2HShAGpTodToBYMNCZkvLimfNbQ1T12s
nhWArSkUu4XJnmGzBxhtU8HamcK2bfhtU4HcNUR3yKENri+73XKFe5dw36RzGEtH7eOcs2ooZMNb
3//Nlo3sRGL/i0bwcSyDmFwVUe6Dlk+J+eFyE2O2A3auRT5Rx8J/SxWSXovXWiHqOqy6xWwM/0O9
t2zZ3SpR2gRGybfPTHGq8B3rUnDkh+QVbKE64c7gMOPWKqRY+rT9mjS8FeGphp63FEbvKaDeUWi9
3QPZOwq3D9pdqPB7T4H4FkS+TwLBtsx/0GZ/OnNkAMEoh4Bh8kpH3qmVhDZIONFK1vQfcUUGq4iA
/01SABPHv5pUQKDiAXVIUGBib86l6a+vIgSdmz01KlRApYaKGJQRYQOyDhbABQGEhiTCSCIB0okD
jwopRC5xhbCPkl2xjkkxoB2k5EoFGxwVceCewQRTxR60iNSOCkIk8b9UbDg5+IfYpUsngRmaSU70
MZMDMTLw47Kc8xBHRcZch0TK3fg4S00/ltz6exXH4Ix2M1RAw0/MnS/jbs9UgdqCEgwyUIEO/lTh
3faaPc7mZs+yC0CR+EeigiCDdUcU2Z1o8SixNzYs0AiNNPGIN4USZcRn9m9bRUsIWv1JVdhEZPpD
UuzCAR2p3ZBFKlQwBWYLhoSsiqtCK7OKr3gqyCJUpMVR4RahYi6UwO8pNz0mKgCTkoQZbCIxLdmY
iWXVulBxmZYQ3JY9L/MiojTqBOGocA2ma424yL9MxW6quCq3fedc4okbr9sP1LVnhOZFfRmL/Oiq
VRKn6Sumri8rZYCZR23xqCf5KXYk2Rxz4ueo6A9uw1iG7Ym4hg77nUQMH/Pc5lvydC1BoakisRB9
eipc1JMyClXcqCd3pKsAElLjeJtLjwmeiicJFVQqSSyNKrrEq3mBr1oHKtTkJA5praI+uWPoEFYo
joGeBcfJS7N1SHQhoo6116ub5QB22B5paRWgapXQEY/2LirTv8hy63syCqjTyWdUQACrUFGsyaEW
o+LWEZLSMlVcq1PBrZxHHpRbJFPJdGkq3CUBkChclmiaZWDy3zlUjao4mFTBMEFCjL3G9K6elSCG
aBdUMTI2Z3eiX9UZsQouRpNsle5g1Oe13NcE7QOToZygAZPnVPvocaaWWOzAW7/o1pI7tgf0DKtc
G/k2XQXdNBV5K1X4rXPTD0vF4TJycSNHxEIF5Sjd0nDnE56zSdGNE730JvGmlW8qz6iklH429XQP
WsmG0H2T5PFycnkZ+bw+rwjqhelDjHAdNd7aXqJ8KtTnOvVzGvKoSIT6aEjxpqkAoKWigEeXVGCs
4oFm03MtVJFBk+ygMdXQRgV8vi7trRXo04U9MkObMTTPo9WPl8HEqKapG+PsWNxz+VCSe8CvFh1A
qqi60Yq35ctjmtlIX/vXRHmdLDm1Oyf0OYOU7H2Xr1X0xC5WvdjhgUHTUTZSZzquVVXh4pVl18/z
yhxzbk29q0AOseE3BYRp8uq6fJiz7oMQt09jCs1qlU+v1BJcLly7IUFCrfDyqWeO891ixVUlw51a
IPNNETxb5hdMsHTIwoh2iW1GQGyVmxUL9RKlelpwpuIp8xQiKtgUomdOhwz2aKfgBzRaFNTmDCxa
Y91HbqI2PL0Ys8tcht1RGHQyLQJD4aQGn/q7LgULMpy4WQ8tzXTzXFnbUC2zF68fbcd0IKnfLmih
CjIqN7aYdvs3j3R7lLJwNmIbrsEv7naGlSLQLHPtD350NaIe/R9uJHp7/xVqAx2raYBtz7/NYvJW
QYAZkP2fsxvDWnww7tY49OA0sSDOyCdEH+WQPGVF0KNToLdr0e4x3kTbKa2LN+fZkz+3XK+8wc6u
dp9O91x2H3iknOdgjvGEh/8UnuG2XnITwyQfI+3gpq6x454eEuzCzCCn6ehUHra+eFn8dBSmsZM6
IG6L7jxUo18XCTooLTi71Ej0gvPa8iHufHBd2DY1I4pMNzrplteS8WzfIz0qvgY7xkJv2q9hC585
+qFiOOi9L+3jz9gUUwq3K1xSPDx718WZ5tP1eK4jcahHQc3njMHNzxz7WVOsxoCGGlmDJAzJBiyI
kCMYdbpOh4TeaPUuXH4LM0f2a/ScgSLekA9DFVGnPvuq0o1nOkT0HpsonAnw88qT4/jEWXhmCXcw
XsaJVo36vHzIollQsjV2+aapY5PBNKOAja3MRaMFEbExsjJZGaAMTF1YoFfY1kjiFOFD2Y7hw1Sb
LqdJxIhLvHtS1lbN7f5aiTbsfMYTbWnmqo7RQq452w/JCDE2cRGPnZGjREOlZeqJYLP8jssHjYnn
RoSSB63aQFeHIVe/BFqR8ZZJz+O0SQvTudqt2e0qt6AYQPj5JvYN+Zwm7bz++d3bgJOrg0sBc5jx
HIVUGe50b7Y3PHkQQlOeveXPG+hhsv2ZLtGiVayX77uuvu/NrpvI7NCsea50ajxcpeaamTu6nk77
pTIkcdDh1pWHu2Eq65toUhcCoFSj6Yy/t6mU/s4hmabhuS6NEw0i9Y1KyZ6+F4Qq7VSODbYWXIfF
MPwJUrbcE5rGi4iagGQTM2H8MT0xo/xP1ElxcNQ8dyzUuJjQ1G4RYXRhdAhb/IuNMjf+/NXzhD6H
mHP/Weju+/LTQCCI+Bvb9PXioLSUt2T5lYjHadcFBJS0xouvmf1n+b/YnKivkYf6GcqotvCYcqjB
L9jLp5+rZavrOJ/xsC6WteVDZKrWAyM9a9PMP6S8eUedDt1ySl/aSAbVP79KCY53qmlMvQbL22V5
IaiWl2s9dSdjo2ec42oGc2Wm3o7YlRg8YhZ3y8TfLT+FrePM3I+N1rzJmGpIpTZc/IZ9zUOU6yOo
BQh91GhaOBRu1p3ZjjHdNq03fwDJHGFx6W+x/5m6M+7ZECSHLi08FnqZduV5PV7ZFoOlOXGB4BU/
VMry4lta/gyD6m5EWhEJY2bd5BjpEARq++XNwTSP7T7NW+KL4Kl7y1sGgS0bHUx0+oYEm3swiMLu
yrTYc6UqEfP4DWdJyYMUs17w7ynbgbahsNC0w8/glsfRSzuwo1kuuxzostPPP/Dl+C/T4mLvFFG7
yZETPk82IvxA4drcaJy0eewJeh6A4gJ+NklERFXREbB0yZvXqX7AsGVufd6QtKgXLk9tvH0FuNsR
2Dk+kmcsHzq1/k9K2ikbRJlt24i9Zif+K9jF0+KaIVC7/bnI0X/0PhjUE5LfGI8/Vqufm0lj16SJ
iL6ve9u0udV0lEg40GYSRO1vGj7HTdgeBgNnpKEb1VGvOGG30MQ8bKnJ86SG36MjCBPbbvyI5h4j
/FWbJq6NVBP/cGwLCyX6kUZQ2Pp+gBZzY5Y5C0QgPD3EwMPlmW3kv8gaNYrB1UDZH0tVN/Z3se7q
LsaxOeSY8rPlCcyoXy9U06KCwZl/z+L+ovOCIk3X3swFMXLj8q/miR0JvvzJDCK2FHwWDTyap70D
eqPMmEhad7ELu27oxD6adrw6eBvQepX+GThx09u9+Tq43m25W4Kx7Jb/DHXauAdEZyujCJbljjmo
X5FX0VHPIB8oR3h0HBPm78D1trOvYsrqDj5YPOktl4jlB8aAT175Gg3huR7bPOBzd1k+zJC7m77j
tuEm/dzhWBF7opfG62gWT1Em+j+RUz1FI5M4KinYjdEwarQZchIaC5bffw4KjTMnOW4DqQGGpGr4
eTCbGobgbeZSmWQOX3bDVkMHrUJ05+BpsuUvZa9LMpaF6qUwZXp3Uc/+s6jdnkO8N4wvf/7KceQO
B7ObPn+uZYYz0WLBGu/nUpB32FSorErt0AJaF/lHlfSPyL6GPxybd5bdja8LVTRuW1+cWrZof2QC
VeBnDI14RfrpyKUsOA4NYg3sB99GlLe/HE/jQaVg6ezICfSw5xTgByTJ04G+N/gUGM5W4wGe2pWJ
S04/naijSVcjZU4viTXsWw7OW4NkPQtrxP4lVeW5fNZMsu/0RPLtSnquva2NVXmYryk3pRSHuNda
8qQZKUfukSMbF38uwM4A6BTVu0XHkoygRKkXHI3CImMYWySDkZHuwwwipo5mbRtZDhSl45e3bCAg
URXhvPNrXd83+pFJe/W1rJO6Iew3lKJvx6TibEX3LTcQPxUHv8+8Z2mlX40m6+csxy0xSms3KN7K
GQQGLte6WEb/bOYJO2K9l4/ZFNNBbGtyV2jte93mwwFlO6HR5L0Y2pFHK1yJpfo0j4fnienLdfkz
ZK77ntFucy5992NZdNuGLyD6UUf3VfJZ2fb0rlM0v83S8HPZ1Lk8o2964XOKYI50H+TgAfwwZEhq
DzbfDyUZfIt9Q4QKqQc1ANbxmZmvDA8Swqmc/zB0BotIRlnmQSumr6WyoeOddLSsgeukHK9+P/dQ
hASqZjSqvD7dl4sx+aA5zLtkbflbYdmkhpYESRjRzbA8EiR+jpwgHTKyNXEDGIL+xwsefi6WMYjv
kL8wkWCKpp5Sq3Ju2N5zffOHIt4Noq8ewi/+1AbmxLi/LcRjmtpQTmx69qlyRQdpAahnh+NW88gI
uJX9x2Dy8cbMxD7KwUcv4Qcnuj6QdJv6r8H2n4y5S/9qRfQqQjf/VZRlt/N8wvu64eUXy8RQmtKC
/PNzaJutvOvTW4ii+d1hT7QUtJiI/lbDZB495EAMwAZ7t6y9uZoEG8+j2nsYDA2YIn9YFn/Lh0R9
H/ntTzJMwg3Fl3e37ZKT3YZc85PpNZ6L+VOHvVkRQ8VmCORAYECUT243vODUEh+GyB+alAd7f2Aa
v7ShYJZgZ06NB4rW5JnYGPvLuI32zCLnc+pTUuF7nrjL4WM5agA/k4sgJnunTLFYxbApl8yojUuh
6X+GBbULimrfTpF/xVflXc3WVD5WHiTdzvQowUIaiH0NX8J4K1E3MbZnwc6T8sjURXGRUdqvGt+4
hR5leVP4HUUWVIPmm/cuzCEScKvLqmUzAnoT6oWJYDb+1diGeeB4zUw46B4tta7y2NE3Ekebm/f/
WLNrel1idqUBuQ8dfavVtL14+Z3eA8KnDGbZ7YT+cEcIOT+PaJM1zBRWSxLY07xbQwV3AkSzGxjY
bYumYpbB+CVNKgptaepZ+awyB9vhkM22HNQzR17g1nSGhMEn5CxGk8Cluir3Dy4rUU1cy5ixQOsd
p2AwmWdl15JSMccd33n+0HdExa6806x95CGAKUCE0bAgHxvd6mCXzF+C+E4Bj74efQAuzqifbURB
eExhetPJ7xr70l5Pw0uEeRbdq0OTKlwRm4Mvd9b2fe95h7RBGpPE/kfH4+sRV8XZtPpVCS+6Apal
XdCiVzyiXNluiVS3oqPmzYXzYHG2ScLkuc5jOpf82+SZOEBYmyL0ZaD32RSJfQKdxsDq0zWlU7jV
MnmmxLO45DyaAf/9s5URCSM6kv5AEBdFzZr+86kWWkWGcW8D4nEDZ3/HJuM9JEGyjmDl7PraPNum
OR55rT5qh7Z1u5cp4Wty172jPQnMrPDZb4WTahdHGIegbKMb6DNlQ/Oanc7RC7vPYmTU3pNE5Elz
kEfqCgWjbl9dppmCiPlflNPzqJuFtWJcdWD3IjGHM7sWcbKbMt045l69TgvreTpwQaesIW/Co2Y1
f2SfRodU5nQmpswfeiN7oEWrAJnhAChAtwZL30F78lRATGE3epq9hSPKd6DW/Fy76wghHWUP5qZT
eTQbwKRnXnPuu/Fzpmg8Iceq5gPNOuTdvdL96SwldpfU5wVOBWM/rqNMG8GaU77vSOoR94SWuPfE
A3lpCEPo6k078y2KaS8zUzr64uDZLSkYKzsaZzh2bvN4/t26BT2DRrdGs/SMlHZv8eA7evV90vfM
sSY9XImWRWOUw2IGbDEeOHPEh4IaEYaNrwPhh3VBke6qIghHmISVgt+613fR8wZKs+430Eq4bggl
rAICarrmUlYYxqcBn0ZNhZBI2KChMuKYvrVLE1wwK6dtHDCSHnC9DKr93IV9nxPnVzIJGl4UrcCa
tW2av1RbX1hUhJDnGaNqMpknzFd3VGzbMaVmnLHbGkz+GyL6ETfUROcMdlMWt3du8Vx7yvSrdup3
NGjuR8o/if2EkKSXBluTbpJz1zzazrZt3OkgZLlLLWc/9S4UMeWqzdAhg9HrjQ6KYcxc74I6m5lY
UsLQ2c6/gScmAjH5k+M50X7waGodiu6tdezXDrUAbd3cNrIC1DZy6wOU6TpHJP7Y+Qi7rI5ardkC
e3bcTz+l9qUI2LYYlKhYTb1GHOLu++pzkPM+y5nsUjRiUB6D8LX0py0/AdkhNKYNr7/o0bURWVtN
fi7Rt2k4f4x9K6UKKjpUlM873CbizEVnjiU7+nmaOGEk1raCTmBFnr8EzAa3tsh+ESustjWsuOfk
1oZ39C+bei/AvcLjX9T5ecCRDThGb1pWbzUnHNEyAdJLuumXz8Cxb3XNht2sGjgpalprmw4Jz+kO
PGocy6n51HV2fSXl1CwsybWsqsl6mZsXGpHWdUlgnMk0JZIEa9fT7B5H1w52kp7OryGiMg6IAclv
ew0G+UT1dnl6bPM5ubPGfhZxyDNVHV94nJFUL4RfeEE2qRHI9TTInsgzW7ihZTgpfftilZygfQqy
toNr/ooppqa+eoBD89kNKOlxfNOa7Derad7sBa0wUht3QZH/Bnzl0tnEVCVO3XMy0w+fmcEdA8c/
QWn1DsHJnfd3tvVE9R7H0H6gWica6lOMirL6QHa5rpPim/fOtG4lc8aU9IxDLHgzl/mJn9c7dmd3
N9e3Km/6LQuOccVWdGbL1J41ROecVFhBscriizY58Akre2i4R1wKFztJARY43qz9kQILeqRpyg61
LQu/D/5axSYP2eRUQfk8hXoFBOesm4FSKPTHOP55z5zd8heIpretC34s0TGgNNLmTZm2iGpjWpKK
j6YD4NQIq/fZ00gz7NoyGeQ0ZrkToc682vbINIRst1raaxmeuYCxq9qim6a2nIMokBNyUnSx04fN
qo6FOhS3DN5l/gqJkPIoFD3l3Je4R+qohbhEuBR+VzUGFHz22tpjqO6NABIB4zogsA5xHxxKo22K
AICPReajF+WfY69/WoM0NqF9cepI2+ggx0cv0E6tvq2coN1qvs4wFVEr4x1w10QpPsOiRXxfJZBx
0webwZUBFLhveu7CfrITY91Tpj2wJf1uHXaho8HqP+19zsqU9oZjduKQSbF6Mv/1RJTdmkpyKyXO
bUxJfUYfSYIufKjM6IUcdcZC3X/QzUOrO9/NEA/byR62/8fcmSxHjmzb9VdkmuMaAHc4gIEm0TcM
MoI9OYExG6Lve3z9WwhePWVmvVdlmsg0iSKZWUkSAbgfP2fvtd18StGCmXD/7JtZ0LZLOVaCeiFg
03cw8XcEa/XIx0XFpMPJOe+ImLQZB91IQVSTJs9T12XrJpptyjnxWE6DpcEDD4J/RXCbtLMuS7KQ
CaMmU4QujXEO4qzB5qNvsrraZ3LI9nXffZe+l26JsZSpuRFm9DMGvjEb+r0la/8tpO23DP7INJC7
DVGo3MCf65fgVvccA+Da0qlfNfdjYDx6ev/SpLgDdZ7gFYFE9Mx7/oacaFtEj5mo+31KNGncmg/M
e4giqqkH0aEtVN8iB8qJoh7TV8xwP9IqaEjTdFathmCLdhJOAk4ppHdGaC5eEgOm4zRrvVLBTMew
nW0KU7opYnujhRNlPThE6OxDlx4adBlNG5DTGGU8jC7NHr+awpVpGh+5lT5XGZp1POrLCjS3Yw32
PoV6s3LnGOw8GBeIqGsx7tE2g3wqT2qAuT2GCEgK7wat8EQNa5yn2mGOFXbwN7PpB8Bqnm/5FCvB
Il3fEEfRLUWuenR23CaKILiNNuu7s+faQ28WxS9+JYnmTq0VXfSdEtaTNtJuwhX3DtFmVWvBm+EQ
MRBA8yusYtm2wQr2WMPDEnbsw/wYDmnR5P6GO2jBGPV9JNuUT0Gkf7CwV3SBnlywp1ox9PfwLFLE
QPxyirhDyjVOaEZKyhFdk3jULsbgMU72Lra9DmKISUbZpGsQ2Ux8hqda1f7ZUeKurXfgxIJnbDVk
p5kOTBQHXQ9T/80I9AD4zo/WBINgTPRd+eOwbHviQhKC4iayo1uUv2lkbViUwiM49Jsal3Wq6z7s
j+HDNnOGgw7xIaWGzCyHETe+Ja68S0wi63pTD5cpssCtHZbvrHZMRYk8IEZDf2dy0a7yylhGfkk3
ZAynTU7MU52VTylGWMfqmpukZUWjsytX6A0VV5OmjJOqS9K5NwMzalOXb0IvnC2ZYMyviD+2kNyz
KAXNunLBT4SmWhd5ffIc9BlK6z+IqjjSkgb9B3ZkFoKuBX4WQJMMVn0NP/7YXXqd6Sr6akpR2hsL
gCecE6RWrkum8Hp5LhKTbxQbxMGEHaMLHzbtUJLBAgR9NRo2KX2avC2ytL+pmPiyKU1BFENkz39o
Du93llj1JvZpOse1OqRdG61RCA4roybvDfTvh7S8msvGJNEvxP2gB9+x11cLPW6mXUj0KK2ffSGR
1E1WyHuK3RYsp2A21+XvrlG2WFRmHkVpbVmy8NxKXIYS7I1j+uArZcGUf9ZFT9ptxpFmN5aoP82X
oRi4tft+IYHFcyQTEFrT0ASn4DE3dXeB192EU/nixZEB2N/ewFqnpp57PMQOnMXoHKXRushfxJ0z
FNFGdSMiVPtzcDs4I1w0fFKKCHqcXYsoMDYd5K5lppfUWm6OC9WK+p17qUvi+XL+zzwSPCCwwJKB
kCiBqsn0w3xTMu70Ax5/yYHNHVRw1OaXnjqpoVK1IIb+CKeGcSXQrVWtqyNyEaDw7siaDS99iWwG
OWDUbxXKhWWQeqiKnBW1JaXnWA6rhpWvbHE+SgQfYVOyQxPcXLSrhPYcoqE957UQuGW9rFuZLYbp
0OtOtXfNliWR3SFlwQmy/rvhRvOic4gaMpfTiUk58Qk3IKyYJ3Q0jO058h1MtLC1NYgQaFy++zkM
7rofeFKdEd6JK550+OursQkfrTF/9GoCBHyCLGo8lBk1ZObvy9Y9Dr0VIVaBlaIx/RcoIcLeu/NV
uhgq/33ixNwWKeAx/kKYz0aXEuWS98pGEC+ToqLZoMEoy+VyUF53Hhvg0GjpEPawBXI/b2ldJYAA
HbWrnlvOOE6m6YyGPG+VZB3iVWTJ68wzWI0YPDL2bQH9dv23qGXYb06jWpDbvTZnAb2XkdsWaA+2
gY94HECLD9pZ44y5mODIHlRDZd3UlY/sgJtdGdSz9ofB8WyBKV2BETpAiGaxj9Rr5Rq0Hkus2agU
mM4sxOgWgICxwnNy8NcRaV6kQIG6U360MJ3mPWuaJzu15/5eX2060b16RfNqh6pZYEuZsPqBktA+
OpNk9yljYAadaGQuGI0mK3iH67ugN7nJOoCGtrScjSfQUps1A3/n06RwIFobaPq8Fh+HNKDELB6C
+XDeYEQvTX86G4JQnl7XdubY6scWEevXSzGYRwRHyCpS0ySD6MOr8XZyejxmClCOh5F+3QWkaMaT
OuP1+OYLRU6wX91VPRCxVE/UOmAHiKth21X07Qzn3pXTiXZrQNiiH6+MROLQdQjXG7t0PFHTrLNl
F7BLEk7vrsaIIibPYm9hB0DIwjRdaAENxmToKD8rhxKhRtNV1TXdzvo7+dLFAqjkuKjNbodu/3s3
19KVVrx6bqEdQzvHqOrSXZKtWJoE2TCvAYdc0vNk3rk06hpUPlFra0BDFID1dOocRrmCU6mV188h
SRxLVzxEo7zUUfZkj469SCEl2LFpbaZxeOoijJ9do48raYGzKTiWGA0gLLMKfoqMpGdaYv0taoUL
o6qEbqpLn9QWJwYvBKz3E98iax9rz18nflbfkTX+Le4Se+vk9bDKy+47c9HBcbJN24b6WhogsH0j
R+ETpvDkBnzccK73QfjD0IJVE4T6FrC4vVbg+dgZ1nmNrkZoMcmG0SocaW2MbnIJOwRguixRuleP
dVM6d64Y2IU40bhVt8bZeW8wQEdUsEkZ6MbAzwCT8qYUDaJxor+OhOhxb/JUYPsn0WMKkTwakvNy
8RgPFfPWRMEdY17o2gMUaTX4dwkqSkq4ChNunPxszane5lE07YnP3qhG3pCI8VAVoLfKwngMyH1r
+osW3TIsLylUy3s3Tp6i+lxgpjwXLe8pd8katm/8amm0lqRNdZ3ixHBnJGjgV4gCE9JMCG2dt26D
6TkBFnLsX0jwnOC1JbwH2J6Y8EwI1WdKT2D5m2BUn1bw0IQnXUt/StMiXxH1WB04Fn296mnyE/iB
Ds6pNlIJKT/Fhmq72Xu184olmx0FaSgM+k1r9NUh0rdNpAHFb4wWpVH2ISayNIzRbU+FmW/hvNJh
sQFheFN74ZwSlpCz65J/JjMo/zwr+5wSHNxR6NyYXf4K+gIBqg+1tOYvTzRD3Vbu3IbEGEIujeeC
g+uGrNoJlHG+r1LvXSOhdJnE9C4zeufeQ9dn5qEXjL7FsrTGcTcEgVqqkvXSbWdM/bStrCxbG1FZ
btgRcCf9JK52qgyM2Bo/E1APc91K5F4dXvs+GPJ1u08OY6HOYZE82wJ8V+xm70kbTAtN4PeM/ZAE
ntZnweqOesvpgfb8tzBod6jhZ24TY1ePUdyYljhdWe/WeRxIJCPxj6nyEYH2OHfNlueBiWh1jw/U
X3Km3U1DNj6l+YD/Th8+FZAl+Fuy22jEHzKmySX1Dke4IerdlRVPxs6ICQ5mNkdpQkdV92Ig7CDL
NbPS75KDl3f2pRtAHCSogKKWDmQ7/NQKkiR7Tle6Vrcr334Lh/Z7Ld5zRr9d2K+GlDY/m+i2L9y3
xi0wVzz1hkMgeoPvPHXvBjbGRVhLhAvPERkQqjF2A8M3g/3LnsbbKRMfCRSTZiqTJQHIC6CH23TA
Y5cP7hk8zYlR6EIh+W3dmKPyRHdgTFElNiFAQrVFDPltyB6M2vTOaA/nhi9SjyITc1SxBZJJ7Bli
B3eF6Rw9S35yP5aPQd40W0tw9gImdWKsmrs9xHbro7Li56haVv00rEUmkl0fJeuEnwZTQ5vtir6x
EQiZFZ1Veod6xZmSS/vM4c3Aag1brkQHLGuEcbGkdmG6fG5MvEKmEAeVZdO+HdyFIknQdgpADR3/
kL0tW/1xGpJ71uASp44KNq7w9SNjxs8BwSjsem1bMQLXCJhaBBO9ur7W1DoSYMvczL9pJVrg1Js3
9KnbdqjxS2pZoyVjL7UatHN+cJCddsPhd2sqE5YyO19ewgQsQr9fuZbdbAGMcyDRECBJahjgl+vU
HNa1Z9pPeAE8RJSrwMNp3fIHHk/tLAa9NXHPbfxzMLOxzQIQ2pjk0aYkcyUaagcfy4JW07e65hTs
MM9aVJ7YZWXO3pLa3BSduSkldr+qXrTW6CxrCyuEldTJTvejcWcrgnOYA420a3g7tTJ5QbK55fgC
px2CIdS5mtJc63NGSSR5uDQCXQFxXKPHqI3FJczcUzKHkrTJkz7ye3fTQxl1WzltNGx0S5EOT+aY
JzOzACs/aBRC7DM659yJiHcx5LQvqPhn5XL5HjL6wPtpy72lyodSe4TN8KpJ7xk0BE4Qi3Uwjx+S
sjRYUslBSV3Mwrgc4QFMaoHa5yI97SMTWg1Rxrk1BYFqWTQlMOhgvuJsw8xekoxkl2JbF+EHQRk7
za5RQSfnIPPWEA1vnYZsGeBZ7/a+6J27IqmI2QZwSFy0T1NLSYhgSb3UTEiO9Ge3JYXU0m66j9Zv
JvbeHkuNyInzEcGTH4/vPSJj7lG+0nAUIxjms/lZpZztB+G+Mgd9wyWdCmr/bFLvaITX0C+LRcVu
u8viW83nqiDOW+hh+UO5UF+svHjETPvMNIjWBS1bbkqiJr1+69UjkMrCmQn7yCWu9lCbJlQWEZdw
dYyyDWl0w9oh2MWR/VzTKqAN6EXxLujVwWjs+uhXXnr4QhJp7MFpHsTrFLcwzoyRCdz1pWIa4WJr
27ElcDrvR3Us4aU90z4/scpHF2RxnAxQjKMl0bELhwjGZ8qCCFzrMPPENU6ND5YVsV0M8a2whMWm
0evrTpFk3/f0T/Oe8uKadtJ0pbM0Z73G9VPJQIi+SKw9+BEwYFPDMlFr6cnI9eFYpzLe2Jbps2Zz
K1XovfdMJHn0UJWnopDvcD3bVWga3YkZsL8Fgnx0J7O+nxrWcpUVtJAcj9RrHOF0Xmz0lp6M5iET
GbHteBnq8BuyuvDcwrVcullq3wyezsSeOJ2mGg8OSIe7r9GxLKJbjxrqGAq2lWjqx/fWbG5rkW1i
KLX3gcRtMq9b5XVY3Vh8x7ggkkerRpyN8/jZD7tnsEzIvCFwigCbCutRsWYtgwfjl4swszY1Or4y
6cb3XBZyJcKIOXxIZkw5pXwq4k96e+njtTbNi9oEYhWQKlla3U4nLGtF2oxEEEjbiIQfk6TnVIcp
6rnZqWwdaz9fJO5u8IczICk4GFEaL8bZXk4cyYr9D7f9/JGWTzc2EVVvVhq+4VjtD4ycEAzDUPZI
B3/3EHitVP9pqdS6sVCh7oN2SPfl4Nsn25Y4HWs6VWaJpnVyItak3Kjb/Rd0hXpWJ0qAYZARuOFd
ORuwuoiT7aR5+f3Y8VBUCNE+Ep16UEYOGTr+oZsn7TTLrS5qT4ajMeWb5aatwa1sF4hfv/5tjdMk
vcQb0O7vbTcqolk6BeqvIZUl4xf4Bfv2b7ba/8ja9JyHWVNDYvsdQvxFUrOkZVlK6qZhK7Bxv0KI
y1zCoBDuTwN4KfMQdSBzhrFtZh37SKp9NyVvEbAucn3EY4RkZ20hpwIu4lOWfKlurmqjFC881sPh
Jpr5inYton1Z5sGFJ30xQkpZOd4Fv0O/dlRmgzS10v0//CKA5/5AwimH0GtlkVoKe+5KW/6Fpuyo
js05n+YQOwWQoNK3ZlreB422LkDWESTvlPtZrq/n/qNDQOeMAfscLMrmkfQ1vGgBh0wED5lFeex1
FPkQCtjWlHmnhdpxCHxt8fc/sv07qphrr2wpLN3RXYnWwNb/oNj12Jn9oAzJvUlm6a1MZbqNy5Sk
oYR+fjwH9FSNuXdGTeAoh7ubQa095X1Nn3QqTDy2tGu2RLYNSCYT7+Db9Dsyy3io7eiQzpIYJH+o
IR3z6M7q6+tLUZBd7ZFGmjqed2Dr625xDdAVNRxaQTY9AdgS1SqcJrVy7Pgh0Cdz7RLpiQMBJYqM
mL3oLqihGUZdzy/Xj1Qj3gWQC9g7kqYT6LATreh2WTf5sB094FYZhfNEf/rMRBVXhGOTsGRN6Bek
7bxmbc9HGlRfW6te5jUoqIv8oam1o5eE8rZTEaYinWSACSP4bRz0w24YqGWLAj0YGlueRPOZrrZ2
RLAT3XfKbM45ZVAsRPUPz4z7l2fGsR3BzSYF/5HgDn9/ZqgYA7pexK/0bPFhXu6bYvIfxkZVp7AY
7zBaLMxAU+mW7OQQzjxHnEJnyHYFyIGJsB58x6OfTfweZtti28/UpsbK0AIxEtxfP20ViUVDMcMc
9Oa+bJN4rwUaxhj6offERsTLyDadrXQqtgZp9OvOpe9b1tjryiF4qKvpQY12fKpCC2UrIcIATfLb
dMCsLFyGeKGbWTdKZQzvEAddl+vRHog0hYF6lCBwSGhtw6Mlpb8ePZeOr1OnR0QZuzjR7WcHct6u
cuZk1bTDFwTila5uAgMJxgkhodfPrVIAlm+ZCGB7eyDxvdxNnfMypO7lqkO9viAvvoBfQ7UjPXvt
pZSa3hi0T7mG1p3U+eGpqYyzVwqO7UOKakOa9GRGDy6+lTHsiHFT3PjRZK2CzCremeasisy1vjuz
Sq9rYZCpDhtapzS2BJzpmCYS9zSF2TdK6nj376/lvjr9/dOt/rIguTMJ03Idh1Laglvx+11Cpi4H
IgNIDd5UFx66rm7GRNUk5tDl7WSg75oJ0Y5v67QZ+to9uSJuH8TIYjRyh4kFEjcQjV2B+9ZB8GeH
xsrQxFPXhs2l1cbgbrJebayR92VEU873QqqvimNPZFz0Gvp4KLXks+iTT0KnTygztaPVcpQdKiYi
xdRr+yIiPYeojmR9hbFMNUrO3hDbKOySde8n452DlSisnPzh+pK3LcgQ1E+PZkHNMg6Dg4pUt5aC
jLd1M68Fg6jQTU1Ruu8t42eYhPWblgcotPPmxQfwB4MhtWgg6skzWMhxCclTbv/+wsvfyfUsqy7L
v6tbgjg40+Da/37hhRhbC2dVsrAdF7eJmtPT/RTSsC3Wetq/R3o8wdILyPbOcnXjFR4Ijaz+ILag
uq10FF0RAjsEXDljG7QW9Dht/1Rb9tkHg38fRQSNy5Rzrawwe87UQBZX+2B7w9tVfH198Vqa6qHh
f3PIsUZj3LnmEyQg8lAqfanX7bD0oEPSyEgr1EiIzXrZTzcGp1zqYPoxQX7rCz39wuH+RsP9dbs3
xLw2/UpORWzErWixUZqWLk1d//3iQHOcEjcoieClpbq9AirLvPOOqO6mZVjUDjMBuz/mVktjWuZN
9hF38rufB++dZVUXGvZohuMGRlU6uSvRoHbj0R+2VaW3x6Hp7MMEPnFXNEjGjUaSpdrEi7wq/Zug
FCk99FkP25J8V8u361dsntOjRfoYyET+whhG1Z2We/o3N25XfRwVm1oW/U04GAa5T6GxFaNVz7sP
nXQDW6yjlIvJvtm3QZB9r3t1Lwv7ljV3Ol5ZMB1Z6EzvXTh6ZU8Aq9cBX9Vg6cWgkuluHBgjFN9C
SasioA/yjJcVkr4+3aGU925k5z5+ORk0VGcttgFQAgYiKBdbORi1LB5XPU3Kg56V2YOujG9BSwTx
BHclHIctI5/xlWZ7tha1oXZMaVZJbTM7C/TeXCf8wTJoG50h6ggib6gjAB0llsMELhWDHc25/Vpj
SYtEFW0b5Z2L1m82VvVoepZjCTDjSle7PsB93dZHSt4ZvDGc6TTXyykhr+r6Kejo4cyo/SKc9Oaq
1RQzxFFf5VDeTiIrXK6gxGgUus0dcM1xhSkxf3Ytg1kMrEW8oJzM5kTx68GB+OklGPoRcFGy6sg5
PySmxuSYhfoloi25QlnmbeEdcvO3kV5vmaBMJJj301uSDHdK9PITatLSYJX6h7rK0P9cAWDxWgzR
HIu7XSrXmQuvX2rBGvxi4ZUxIBg7CLba6Os7aEucKYNid8WqOZhiFX0l+tn20sp08cQCVscUVl9F
eGGUS48B00Mqwh4djlUdp3bwSLvtXyzlM0GEc2YcrxjMtlE/6RIYoHnrg5ka9ZOW6c1hwIkHzs/f
R7U3ro04FxBT+nSTo9dlRBK+Yu8LwJmZ7Yo+enoye4chkczTU9h6NPMnhj7u6Ab7Osh8Jj1OutYo
wp85XLsrsFqrgcy3U5eIhsaPqy4M15GMsWxQKpg3Tkma6PVunTpvWlmIpIm4AsOXWCBY8cPgTchg
b8WFQXu/M/TlXAkLGHV34QS9IE5AxBvzp9evOQw3d1oZwjHFW+SXEcBjS03rtiE50RjkNyDSa1oy
uU+kCnGtPjwUrxyM8VgqDTupE/SHMaL3QdaFfKxEdctSAyq2neMG/M/Mi4qLrnF0z4ldCa8kXg3K
A5INZj1qOmMXju+vSScIfH9AIA2P18/8og3/Yfsw5LwE/r5ESpu9WRLmTK2qrD/Ku8kfjNQuDU4B
URzDGiyTVcR3ex4AeS48e/R/AK3B4NzaJLSAimSWXuPVNsuLqciTMY3oqR3vGiB+d4VOtswUACFh
SEvr2Vew5XN0GqQAYOKeISQMdBFHWtBZmVhMwdpOdPPYRITQTTr2QNsmxCcKQypNhhWRWVvnzrLb
p4LsgHom8iWGa52ankVLoA6KsseC0ey9PRAmM6+nTTA056/TQuVqSz/scUzrQh7aUgQPykD6OWTV
weibjqTfMEpvsjd7ThS9vlw5nFZDlcSCrNM1w8ugu8RKt8XLSE99k9qsQHLOgI4b9Uj0CiRMCa+v
Q5ix0EIVzPQ5BG6zSYifq1hZQsN+Mivlry+9bxEcZMfi62u+MZAGJpDeWfDrDkxtkpVeCvdUI1lF
pePEB7oQweJqJnAJ7Vs0FalYpcXMdcYA2w0+8zHrbCJ/RuZF4MOYx16+2hPG2J1S7WOQ1khQe+yg
6De9uypVNkmZZQABAz1EbhjJ1gFRCecgmoGniE7t7CFsex38koC+T7VNLctAo55H3tyr1YFiXd4D
KVkhTDOfTDKxbyuFAC6uvpyfSOdenWFIjsRuGmt91N9CUHK33az3DEcD6mnWu+3OSWPOZoqHGT01
sz2r3LaeORlbk+Z9h8Idjd0tgnBt9/cVkwmZ/Zc73jZ1ZTKTVHIuDHQJsOb39TL4z1gl8FGbxLR2
NqlHRNDeBzyOBajWXTEHI3ncswxb9waBdLvGPwvB9NMLCH0yVxE8tdHIjnbfikcvyW5d31l/rSIG
eitjDmYa5ogm5uwEilFztvRw94ocp7//Zdzf2fD8Mjy1yqK6Ea6yuFjzL/vL4j8xVaWNVEcLNyRC
NEZ78iILBmNXG4hZsNn6MwwsFOUEqaLdyp6gkeuhSS9KRI11fzAY+eIw4ITtk/22aq5QQ3y6pGEC
t0ViOL50NuyEJMB0LdQP3ApMn6Py/etvqq7RGPBpBSDFdpMYXgWBpDQhG3bT+uo2GAeenJZCJJzl
TmFo3IgyQRJ2tTXaqB2PlWVsLd2NbuoQAm/hoeIyQxiSPtPORzoqNimFsbxxhodkZJgTZdw5WmM9
YGfpT8YVql0mn7g28XP1ZD4shxIHBo86q+o4HVDR5Ldav+2CBrhtDrvC8Fe16cansUYbwHmzIeLQ
MteBpC3eeD+C2GMwXPTdTnOt/QT6ezlEhXhxQdEtUXNnhz7NltelO3ryLa/fDQ6T1SskvUz072DX
XDKjvBDKaXy+GuUqk455VPnWV4R6AT/tH25s5/eTuo1HSgjDcQwGxAIdlJgLhV/uBStQsPFV8yOf
2ZjjNBvezOu1KcRMmmZ5WRS6r52jmQ7lOebJxmZ9L5EZL6Ouo36YH39tpIs7U9cye0AG3mLUGITm
LXF9xicRANPu22Zb0g/cRBmFKCYFb5lEc9ZGJccFzI7uPLazSJWplEFpvmcnBK/jtaSaxWgKr7cE
4rH/Y8OrssTfdiO+BdORxdss1LNY40xyO9Y8YNPBdIkpBemJasYG6KrbCqEE8TCzCekGMXXGUV+s
smKot8mQ1pdoAqYcTyWc46thWhV3itEy/NISKHTYA9qJvJoUgYs3jsvcE/ri2qtBqz/ehGb62ON+
mcMamXnOH/m9IiyQQKf7yWHLyW5MRcCMbviQX/zp2BD14YSwPhLjMyAnhUNBRDMelZfrfYRJ9fj3
z7wgkOK3BYz32dE50tiAlQ3Lcf441YBasxMrT34M5nMv7O6ryOPwXRCfO3W7MAkqAo6pudo4eLbN
YAfycXw3OrgKTXT+uiX6EG9J1HScPMgYXEjFdehE+VZ6tAnSpMIjM9rFG9JI2PKXKrWTD/Q33yfl
xA9a0sUHMgrFGkbG0meR+kZ+CiFDgqKRk12x7LKVNgn/K6j7GtkNdPzvrwK16V8ugwMa3xAIiw2Y
efb8OPxyu9PyCzka07/sqxTVnMG5I+rM6cNKoLF7/nuW6dMmjZKXseK9wQxGlq2JAxZOdLFDLZnD
LqB00QWqsJBZ+EeZbUHxnYRTV29WwO6UJBIoaVC8FgEb8piG4/n64qAEPchgAszlvRppjimQD/Sa
01uj/Nf5k+l/f5WzQo1l+qXPqhhdDZgr3JPl8lqQhHN9oqT2yHAuJzptTJnQTYi26BduJt/f8kQR
kTRzkDPklKh9gGkFUYtiEapw/jGmCEzwQFYnX7kLOY9xmi58bQcrxvhRfO/LrL2zhXbPsD6+yQbv
tZuIBUl4f0+SFLdt0rCzYxqtF9fuVJi6+bGOxQ9hTkBOFMZt1JT04qN8h/1WvpQk2y9ShWOpqioo
915rPXWBBPwXQUXHYboz1QsNhx/VTIUoRFOwh2Q4q8MKphLqwkMnMIfwkLvF8ton6xoht9fHXo6N
uSM7p9gz+P/6SxZ+8IPfzqawKDs347/xyMRLIFyC27kzBsQjQ+/9HJp0Vyc4UqsK3Aau6Poo5hcO
LvURB47V6/GR1qu5+zrfkkZlb9NMjU+hSlde1G2+fH5+Fff3V0/nNFh3hCeSARtnp67yvRMpIvQh
E4bUX/9GPNh3ehpVMPFfCrTuL+hlTsgFtQ0C02INRSP4BvGiIEA+gpSFIsrPKMDaR5N+7VNK6PY+
b51dIfEquyLrzkWuRiBuiTwUSrV7U/bMWTj95vqUbLOWICmtsh+zfMwvQiTNJmc+v0tz8yEdc+1i
NTZio7I5zTMq6L/E12lCZ3IziOY2t5EkTlPbENcm5Moa4bNC+UlWTUUUVFaH+YFgGQpCZfswNjHw
apamn4qs1J/BU/Q7q7OT7ypDQn6djHn69xa4JozEuNml5bQzhTWevGn0bn2irJbS8sU2q+V0kLq2
mPwu/96wbGFMGJ8l9fFtDdtsh9xlm/kj5qPSFS8JLPN1WZfMNRUIhJFThTG8jKNXQVik/hCdFoEk
pANViuozM7kcWgYcxBcSnmO+QV/6zZ/IgaqD5qa29GYb49ndeK3f72oranbdqKP7Keu9r8j96kPY
NI2R3AsIf+C57PtK2v3qCmyNrHQ8fNGOpaOzMDj9KfP0ez8K3X/Tjk2L3HlN5Y+5B28y7pO137vT
c01nn3Y0XEODAxOOFi8ZYIYBIHzQO9lcrovg/7PAp/8Ps5wMgxL2v89y2jcfSfhblNP1f/iKciKv
ycKpQxPa0XVdOnOSUv+zbv7X/1T/UoZ0XBeZPNhMV85BmllezXFN0v6X7nISYC/lRGDRQfnPJCdh
/Qt3pqu7Skf/Kmhr/98kOc2/yK/7tm7w3ZWkESl13WL3nnvov2xYOAvKqSGHagFgiOmT9TaaGE2g
RgwLxO4KXVR6U9niUeqE76LPLtKa7HKltnYLDVjvoQX2IMWn7dT7PwFsBMtfruT569D/W7/0jx/Q
1OcxjyMdkzBLxajnj5NR1Pumq4eY05gv0v7CwbWzM0Q8kW4kBz4wCeXTHIklA+SXVx+CPPpeZwl2
qDId93kYIyfzAp/k61EykkNB7/OP7Jl7f/79T2r95djjcvAxTRB6AjkB7/nvlzLR5ywuiwSC62qU
o9magnE45aqut0HVtvvIry5jgYMpbxz1MiHuOdaIz5ayd5INBDFzZwQ6QNYWrQv764XUOUJFJlBr
bTG+k5wJY/XNqwfzch06NIIecCGsIyha6JcAqAggcMdvJaxH1CneHuvzTGVBZEgRVreAMAmvUOpx
KBnl2UCQbbbyo9cqcjaueoMUYpppa9Y6BIKJ0zAhLHOwP7XGac9fE1Lc/1D55NQ/aPipFmUybcjm
qy5NG7X/MOSbb/9fb03ecGLOMGPOT46JDeGPdx6JbmEABxyZMGp3PT4MPIegRdDKD7iYsaXAM99j
3NrD5yG5p7IeR0qiXUT/YOlxjrvYTvv69++x8df32AAyIwRHdapdHp3f3+MyrowuzEa00l9IA20g
92R6Loapue0bXSN6d+Unk7rv4uJzKmOmH3Odm+b6S97CB/77H+evbQNWDabCtqXreHR0+cegpcrC
GiNdBP610Qlan7tGVEI9BIgSkFuTvzWDhDBzxZ+EvdIWhUyb7RV4dT3ymE5nHAWGhkMaW+RF6dAN
evdVRjn6pDb/7tHKOjaDbiwdP00I/oxQc5kxXVNSYdbGDAzrizo5ZiION3//u/0Xl5omsnPtJtgs
QH+W0llZ0dzFaIzkr3i+TlkLg20Z2sw3YOdIpYZul6Xt+OR4H7LX4mNv2uYGfT3RSuTjrP7+x/mz
sOdWpE9JMSaINmE5+uNmJANNMQEw+P5umkFx60jVmGtgbNsw1ozo7A6+/AdFxZ+Ls2mYNlsAEXvz
E+DyRv9+t43dxKhrtjjbefYEcIzFRODlzTrJ1LcZ22k/eBLzFBYV0ANQ+dupQjpNMP0mTF6txMcX
T/z1pZTGq2kE3j4w4J6kypH/sEqbfzn+cW3n459gb5K2cP/o2GajAf1Y0gIdLfHiz5lC9J7FyTC6
tzqDhbHQCwR4ZV+IJ5njBeIUeq9A/xyitoU0HE1LCrP+2E7miwNNmP4i2mEQezxRdQqFasZt6Gl1
7+BYZ4mvD1XzH4Sd13LcSNptnwgR8Im8Le/JKlIiqRuELLw3CeDpzwI4/5mZ7oiemwqW1C06APmZ
vdcG1opl56sc9OYG2QAJUmsUb6ONmPeff/WfcoJ/z6M5hLm32GqaNst2Nkj2X57skTKjIaFxWAGH
xZtmorptrZpQYza6beQrRKri1c/M/KXRiuCCsijYECz+m62CCR5LvGJNLV6C3NTOhSBYhmxRbavC
EuNT3VbPOtz1pfdKCvd3BzfuIvAGbUIySRhg9CdtRoR3DoEtUiswGBT5QXPjb8pXzSu2gf2UEMuW
sqeXuoFtnEAfnCaZGOXB7gDCuTROa5917akSDFIz+G5M18QBkWmBk1JxbjoJqxm9+lhOrsQFr58l
qEf84lLQReObToxj3+XWa+ZcF7RNqpp1D+T5isZXXy3PuNoXxBICClk1MIwOJZ7Nk+cqTqayoJo2
iXmoZgogBORXT8vlDm0WWpW5ytb1aktZHDHpnLUViZjADJTHgRb7UBax/Ew7K2eJmzDHCzp+nng9
BtFpbMQ2iIeadPhhNsmHwTUA4rceayVXOp+cjoX2sI2eQL4TEDaLcErzgXXGunY6D8SoTFCQ1mm8
KS0suewyw23n2vGN4VO99eCI7/r54hvmF2dSa+klzSvkEaymvqtfsBCiKDBsDERtrZkHmwTz9dT6
6lyO5juCM/+M5047y9zVdxVLQpw97HSWF4C/cqthFWWSyfQwZtA5oDD7TVF2yp1f6I2+FWZb3DOp
e+fM9ZE5J9VcvuP+7ysv/2qCD266QD9ihWWuxmDrGvoAdvSy3SSt/XuZnmDxx2Y2tcGlwF0b64V2
DnBr8/vmo2LEIJx35FzEH5ivs9fGVN328wHjGBkZu5EgbmMU1QFfirNiILmJvMp4Dzx2Jm5eT/fW
bmE/G1XEKguNfxtJC/aMqQAkkTemjeln4+2Va9KSU6Q2bD1SsoKfpFYffN86mswyP5iMz4TqViPf
ranOMZjHC8iwH8t0N8uJCgH4ttwI7ByDRxMcQnS/5wZa6X7gEm6NkuntUgjZIhJPWiCcnYmU71D0
xhfy2LKNOQRYt13WeE5MGlfgP0/8CgmbTiIFVoBE7URRVXgtQulGEjZR6dF+1m5dhE6eem7nydGs
vfogPYZrFKtz0C813PK/VsISdxK8rIMRhO6xioULXLH8GsmeGIbScemMidGibX6Hajmdaq3t9wOr
6G2kR8FpQiy7pelz+M/EB1olwpwoUsHRXWCFJsA0EOIPdexeAh91GmLxl+Vz6+0SUtSTJ1S30V5L
G7WKyHZaYV+cMFgOv5fJRoLvcj1ZsDAbFkpfOFNm6XPjbpf/Kzdq5xxj/D0p2f7GA6s2fqAV20jF
BctpvG5e0fqHpWKwTBOcF/D0l37KGHCpaW87bnKdxEDKqwmZnCVTtDayiCcK5oB1z7y7JezxNemt
DHb+EwxR6N9JD+9y/ukFXfciG6KW534WP35EUogunrskIt3LYbeRM+2YcYUYA8zuZzwJOMd93YB+
ALFUYhPrcgffsMkmv7MTCXMj9Y6+PSKsMRIG8+HdElA/ijz7ERSO/Yb+96MKyNRr6vG5Y0h0mTSm
731IZGQjQ4JzUKp64XSTqN1uU5Hru9gnHgtbQwyBntqzk8Wh0ZAyIGT3SQlgceT/xBTlHpHqiidU
sycfp9w5jTXCQnr83QZs/F7FwxMtfbRTurXxke7sRKDm0G9MMWqYE6LYHMBkmHlpWai+OmP/bkRH
xF7T9XN9N4b4f5fj0csblwVQY0AqzaOdO2X9qwgYYKHu/VLqUf/g7vsQGG12ldk64K4ZDKNXq3b4
9oqDzlyexQmqk3p+EQiBNnWkl2sfMe6uR7W8MgUHkzX8iBx72Acl2uxw8Ld2b8Mmn7hXoop4TYsp
/gp/Jwd2EiAjzrQTrVG+H3MHJEfKZKaMB3m1onAOkc+jvdGWezMBq6NHyR8UIgRVxFCTIRdEN71g
/p0E7YOQmK86hdExiJV5whfI8wWExMOuHMYXnVV/9UXyw294lEMuXxcO3LMe/QT6YYUNHuvAi8GO
Ux+GU5MU/as7NAhST3CGnbPMfGMX2tb4LdKehg6PU9E9103GTW42TBaxV6x6wmzOhRnu7UUVGuJ1
vSwdl3TBdkQBQL9IqOcmRTIXG80Nlzczmp59Zt96B1l3yUeSaTflcgDDSnjS6Rn2pWbdlqUpmRpq
I0ZR7DoSoC62c8Ye52/LCQM92higI6VyiFkdsrVrWMNGgnjZxSduiO45cnKUzBROO3ARhxje6p49
OtY1Jw9PZdSku5Z4gQA0Hbt6clHTwOi3Y1yoPYT1Nal3h1AMa4cZ1GV5UZYz4CXz7RXecyIlzGw4
WJIkesPCUSTi4gymNr6meorWjwSabebU6kqQadhcSGsggUsnMMATw7AzoAc9nEAKfGmHKAYvVxNF
hNbnSxaX3iGz/Kc4brlQZGXsE2An676TwZcESIZUwQ3oAbT6AitIjFp+GZI1iDpfDKKnalLMe4QN
RmFK0CtWtPbmH1EzuNbWFVOCsEkmlxq1SWCF07kid/fhoGdccuscBW1rqiSs6dglX0jB3if586oc
aEkJJzpaZB/DTp2mu9goNdyKVn3RQzc+Jrp5ZJXJuzmlkzXZzzCvs1sL7wrHgP3SQPLdLJrcSQu+
VDnW+1JmxqMEfrwl7o2lhQthAqOl3ewwOwCHmJWhCaJYohSKszn/s65A4Rd3+KLwPTOXR4S6KTO/
4tuLzHXDU3Y9hDgSktgr3rihd27RZQ8/0l8luIOn2kfLwFh3ftrEwR2IONdBbH3xEmVs0/IxDG5y
n3Tx0gUhxJW5G+jTzlmbQUCxrkr1rBo+BVXMhEka+1I3VNPXzDDRINIpPgGsm371HtVUIU7UNhS8
wQi6Ny9x0M1yZCsPHou5obdTjgGE/eupcm9eLPMnf+pfjbAHrovE9eBI2TybFhna6U5jzHRzXVhV
hUP+W+m30QadDBricbgYlY/0Rbdn3HrUPqbG17j/VIR/b3qHT0TygDbnjEmupr5o433v1jiFrWnT
V2mzrRNu3UVkNKUkHbRZ9GUYundrkA/CPPLXZj6NGhjmcA08LCyPWg+DM/gTtTL1OSvH9s1jF/Dr
+uc+wvxvWQtthEuHpNtC0tY6rmv8ZRcqXeYX2LNpoSPkapNnQgMZ2gddHmsdbfhmNUN1DjXvVFW4
ZnuvIWjFJ6NveQmg2LaOHdznkfLyAw8j0zpVpE8cTVXv43T6H8OOv/V0iOOZu7DIskye2n+dZ5mq
0lPfU0R4D8AwUlsGV3MCeN1korkWkX+ze7e/JR4s8kWf9s8/LeNvnx6yrMv0z5GW4Qrk+f/d/Hql
CEnRxF2XlK23VmUU7shs6NeR0dWoufX6YIezxBSw/5kReHMT3a7y9qRXwM0u5KUXxnTowAyumMCY
m0XQqc+Oo9nVuv/nL9b6268WZus8i5GOR9yQ+dcvFjSN3QO5AS+BcgmHKjHyMfXLUPRnloT9mfSr
R2Xil4/aoP8yJHK1MI7nKueS5EG0FrjS8fhTRPLIDDfAcCEeZclwlK0N70XDTGRDaT2hi/2loiZ7
QSBIP9P70Y5YbeeDhAIOyVqjhpm0nRdK+3+N4/7+LUqaX1vqNpNp0/D+MilWpN0OGY59nN/syqaB
k5LIO6K7PYkTsCsw0SyiAk00FWg1Ta4d3Y/P//yD/ttQ0EBE73BhoHtGw2iIeUD3H/PqsJsRC7bA
Ol0bpI8Q69gSOY74iK3U/VOquRwOy7pdY7K98ZH/n8A5ANt0q18TYuB5K5j/jyvgb+Oq+Qtz2X+7
Nqpnj5HBf39hkyQtL+cpijk2Sy9tZlwKs8vZPGHHI5r9pTDSn2wNafjyKNmwzLaPXUsEUzbjyXVh
Ff/jJ8UQn8/4n1MLU0d6aQjHsy1GqfYiRP6PH1VA/ofb+FDczBiZVlHsP2cMcm1CuNg4g69OLOua
fWA3+gcIsJ/I8fqXpsu6Yy5TAv+SVVYEDOD0Mj61ZpqetLDBtC4BqE2DtiGbPcdepIyrnNM0UgTL
qyYl727SyViCH5Z0BXIZDca16xe/o8ZNTtXgvSyg1zYLsqdlBO5+WzbNcQHJLlkqBEezD5XXOrTt
hnuLwyQ+LHfG0mh5Pb52JGCAz4Lwx+dw6bMmjjwDbkuk1XfR4olO+gchqawZDZ8UO+3s5S3fShTZ
r4krn5ZJQ02Oyd303vXt53R7ykNomBocgEDpIxmrikJ1blKQVP6oh5FAZ6e1vkR58lyUU3P0Z969
78GBjKqdPttizPmlMOmq/9WL9qF1pGhzcGTFCOugxWxkTazTuobUs+kiF7iBK4afdv6noSv7rXqC
5fUczIAls+hcBEn71Hs8TlypH9OJXJiRReAbP3Sb/muxpizfiq7JQ49L8eSaPC8Mh54CQzZh8ZZT
nj0M4g/oHn/IaWt3oeMXx5zIyZWSevXQU50xf++4HDYi3KU21KdsiD8q2qLfIBnWeiKIbh0z0sJj
s9gOAHCv8BoeblqN3+2REB5KU/nmk+u7DupsQKlCDp8x5O0dYjX6C+tgMb4nQA4pdjACYTUHA8b/
5JLtOV9D40AsfDDX5AZSFhLwfgWotQ5hojMt4v42KfypGLp6m85FUCeUWBdCXQCetFe78c5WGlZn
ETy6WWEt2nS44A1t2fHI+tK2HZnVEVQyy0A0PhcASSKy1xmltLRSQiOcYc4snefgl8rF5667w8aL
Q/ktKSIqMuOnLJEALC6roSAJd8osdSJEA+4bv7yjDQ8ph9hx1d1RHe06vi06oohhTy2J20Avb28q
UXCphNZOmi0ZTuArzbVd1T/J8cKXkE/B7f+/azMC1Ke4IWBGSvncjD0NYj/g+WlAF3omC3zi1A/L
J9E1U1/Fqmi5UMd70szypLT47WqWWCd+FJzJ6H4snbui6T0tISNwaOtNOXXartZTe4eL/bsEGb5B
cKLtfXJbtgnqeJyScPOmzpkQCKBN+3y4TgV5ZEK33hLLzs+jFx57pQWXjMoHg7JKuQENAE1INMne
m5xtT5zom1OqG1q5+pmsZ2LaYvNXxt7vJQQBhk8BfxN9A7oPwPhZ73N6SeNXFTtku5OWsURm6EX0
huh7uDgZV6Ix6kT59M2xX6jzBml+ET6vy5Sk10VkX6tE7oSsKQAMN3z1LJK4Rd5iADPo8s6R7yKw
SqbTYHf6ZbLFx7+uhEp0t8kx5LoIqSQiAHm5mXjncv7d+iHq19K5QCzojjo6hHaWQSxaiDFRKEiQ
5+/SYMI/DGJk3elp+wgD9OyaqwebyVb3JVTh3xkLWMO5kmRqQt/Kohc3X2eZ278M4+w+seNhbczF
ipYxwbWa0kFsEfzJOjFcWSGaRyJiHJrP9dKZexPrl+VYdlseEwpXkNtr/U7X4gYQIl89FPrXmMiw
w/Iu924JCvd4PjP9/hjXnr+3TTF89UyfwDHb3CyP2kn5zZaNF2Zj5nSnXoA/nFxmr55LQu0wUqvq
xq526ua0tMcZRJG2g+P5+bQOkfDahJw+h23mrrrG3C+fvPFI6ZP8tjE5W9MFi81+KuLzopyvQu+u
O7F9cvGYcfO08aEEz+VqLCD1xJ54bBEOlVv11dNJL2rbrNoPLNfQ6SNT4XAk0txObnbTc7sHzvdF
DRy3PrmLk/g+CRGea93C3jVns5jcI1fLgO4Pt5U/m/NQloALp+7ItBzIMEv9sjiGdp0fWich25YZ
ycZsgvISJs6cl9KNB7wUzqbWAcJrTTRuuK7jR14I2pDFm7dU6vM0JyLV7zlurelTWVQKnmlT3ZE/
Ngz52QtJNXUG7gS0vs0KLvK8H7BedKK4fepcrCdOfrIN6zx2xfgtt5nVjEN30OIByuLs79L65Dtw
OW87NLm2TwGoOsrHApRIVIiohADOu0AP2KqeGbk/LUVSCPXuEJmVeZglIiQVThdb2ckeaAX+irL0
7iTMxaugUj8tuvV7ERiA5UhJX9mwSkD4+/rdZAS469OsusiUrK2lw7QyPdmQWrxGGZv+1EbgREBw
gsMy2WiskHS1JSmm7N5NV00r4ZRwkWKrf+v1d3Q1t6EJAXb32Q8vCcff6fA69v1rng3tdy2ebl3+
K4cuCeEtrz+j1gPASVDto7z5aMeRYmQONqqJc3NyF7RFqbMImwYXOiiABbezHuMhrgb/QY45aW1B
ZE5Q4FysPZznHd/32UA7FgakO9SBVl8obotzjOVu7Sv9p7AJq2ssJc8NjVvRmExjur479xERzKIv
kSd3JI649exIdbI1Z8D0kcfBK754o8qzu42sdM/OATCq9L2N8EKxlf2hc6LoRzaqg869ch85iOfs
4KbapfM5ZqZ9u88qdGNx/+EnTvSmW81x1FlEkhhqnDU7EAdFR7VOZoNJFtv9jDQL+Cmp7xOPQgar
BhyS3EF/PbGVaUDvtpXR3JeFDuEGx9SLTlXTQwEg43NcWcg81m1dUE4AmswS/EKILK+tCdQnYN24
++Q5EJa1VqkqLkuAeePiPIRmH3RHbofs9KkzDm3mB1TCO1zWLqA3zV0vrVigQ9YNO5abFKvodIfw
aUy9+ilv7ZkfuldqKt6iIggvasZKNAFuFMsdkwcGnbchTfoPkm1CrB0ifDWFqnAMDl8cnfmYXcnw
pcCDdK/cvab9CQwdenZOQcqyFNIW9snTpBfqYLQR8WzzyCSGIuTmUHVmkSkeS3OV5UZ+ahsP2yJ0
K6ZsY/ic+wlLoBorlcbz7tjDuDnkxlml5sAkK2DcRVooGcKps8OC7Z8xo72anWwZ1KVv2mCnp84h
GzSMgmsttOLVdBpUvar6IJTzUzliWGOAC9gtrtjNgDTKXh3zMObhkggUbEnF8MPWk4+JomFHlRZh
wSBpNZ6rmrLjytK76vLPbZct7FnZ8Jdugk4CCPos6EfD+pfhhWlnSW0brb7qI3gma8e0gQQr0pfa
pLGPs3+42fV1N+01YxzPruGsXRI4MWYH4/naDE73Q2Mo/hVsxbBSQuXrmsiOGxwn/aLEux7b2nps
suA7cbVI3iFKGtNl6GvyTvMSE07gujsCUNqzl+nRkdE4PH7PbTfL29Ts//UX9MgGlXj7tasAPiSd
kR3d0Dcvdkeqeysz+0lA9NxGrZmwdQCwVTTpazkI77B4vlUl44MerjXdEitrPh/w+4orY91xOwiR
bKXLhoqep7qNheyfzQxCkbL98sXNwm+R6H6TYjBLPahQ7dSq7taIyRV9z27S2gLq3P+9RFk8M0z1
at/PIy6iWdWu7aTWEnu9FfnRhnjzUyojXsP53Fkgro8+7fm6EZ79peqSlUhS0lr6HBb2vFBzNE8C
75iICpwiA3zycLaimhyueWqT8x1FAc/vSSLF9tGJY//ojNcC4f5e88dnIyzgDs8XoYR5ta57pmi5
m30Hu+zflhfNCpsrOWErpdfRSicTb//vHw9brO/Y3erD8gRwwF5XlOfHjJjEpJfjN8eL3WM2jx7d
gDDlEG9Ri4VZhsnwbMdr7adT6/VKoH+9F70znM2ZWaF1ZcDjz84+peRspZj0D9csq3Getdbvseym
5zGMfyaKI6qzzfRJyCH8XAsxD7+x6Zsb7+FrAbAGAD5olLnemQbdvaFXvheZB3BbltmGu6wms72u
T6IeDo516dFYfwN5bOMFI5kReFsKBrV9BW0uv+ZO9O4MXkn6EcthVprMUSXsQTP2ieaJq7euHgT0
IcF1k8lkRVi1OGpZNB1iuEmfv670VyDd/HO6lyXduNPDUd80CL6hrZfq2sy79KIb4cIVuv0i49Jk
yiGTm9fp+2VTRke9QaUNVbkb2eKHoHCwzZprokm7I6uEHwMgsNNiOJzI8sE6Me0LW0P223fJnen7
NDLf1XpzBLXU7WVcVKCO+uHGB+vcyJyfPY/IlSP/VRuPUu8+G6pQ2dYGzaLO6ZQS4hfPpsYo7bUT
D8QrlqDf0k3Vm+5Gx7xIjp+75AQ450vpue9EOSDmCo0/aW3pFzeo0VPo2UHTpRQrjM+A6wapzkkA
KqueP2LJpR2mJvLXzHVR9uuZd+7HsN/xzE5ukniFzqiSralNDXnD/bhzZhMO1Wy5Hsi3HWHsOvcx
Gqw3kCRf0jYaOd4MZ+9o/kui+dqbjgRdgA6SYTZ9qx3rTGAFsbgqMU5RRAddJ/qhYtXyWti0uhNV
xpPf6Pkz5OONbCDzIZ36rbPe7vMRtx32erA/kffbID+WTPSrWbjR8zA08lWrCcgGgDjVzbRVbdDt
lBazt2Fkx9I2Dh/YdL2DE+dk300SSoTOnHrxdTqBszXrUcLZksbJlWlxADmn1srzDS66sYWiClCd
wJNolyS9y+Q/I4AtnoPmm4GRXVqJVdr1FgKiw6LCyHqLmjEnzsS2ofAWrXD3jh0BnTDxl6Y1iVc/
0szZ8nsY3xMSF1aQOL/GyawOrdWgrygpnzsPRN8yTu9EZRxwVNqs3+abLRmf5eQMz4wl2r0kPk6L
4u+EQLYPV8/J+sqdR01M9b5JOgFGT8NnOU3EBH4etk3VtBxqBNEtBs3lI+KvMefaxmdFYQ0V8ePW
EWm7vp4S4OPtmIXP3SSC53QgvbIwMxZe89vIgh1cFnl/xALcoYsYGRKr9tWerxNdI9U0yGx/g360
p8eV4YGitXoeSwYEiT4ew1q0r4Xl/BjhQq9cr/FntsO2cgAi6y1MjBbK47HOkcoWDdILnVGEz76Z
2LQDc5z4FnUdqs06eS/cNriy0o/YeUAFLZvM+AqPx7Kj8s0MCdRJOm9bx753C7NIbAYWr68++/Cy
jL8sh/vy4o2suCtx5YsIr71o+tcwIDJZizJWRqZ8o6FJj+NSwLmW3a79GuWDHUR7mAz6R6KGbVex
VR+MsNq2AmJzN5vfHMZqG2ErfYOFAX6Qr/E0NGGj1RJcaeQYiBW0obl3KRG/HOTw9Wc1TlC8mA2R
M5Sqa+Bm44N01/gUEkHbysE7pVRuq9EOBwYZQfDAtFf7po32QZG64iHKcePggoBq3Oa6l269IVHM
kgbyNQBHPhmhBhO6t050HNgD3IJb3SsbSiNH7BpiFKGeFslDaIbYFkEFH4zF3ypwRg0QVkoMLaQc
wktC88bcrL3YvvRIYmO967XTd+p3CFGy+ahdl9PZ9f4MhZNsA0cvzzFSFyw5hfvLwELAsSe6rW61
xSsiN32VXPWwjN45hAlopTebEQTxu+2YhEkxltdr/7wMmIZgkQKP/lon8nXT2WH2XClcezENqDZ0
TPrdrPowGXtsg+pRFUMGlCD2uCda50Rsw3rZ+3TZCCI0dvlW/Gw7agaZfmUab/OEwDA3a340xoTe
w3S1amcxKlotPAw70f8Ag6lO7aBO0knUjVOpffIQnVQS0grwmK84Fs1bGzUFXGrDfMocN1/pA8+W
tT4QXKVSkigHfWT5jnB599mfz6ZFmupmYytpbnpHydNoYjZe7mBFPbNCEBZtOHfrfZElUE/mj1DY
cAvWrXMOw/bsMtYBQdPsANOMOwErf8f+RF7DyfXbY+s41W4QlvWMjmdfkux3NQ3p3uQ0MVEKzNso
k/clvY+ibDqKPHyzcv9exvjfOCLqLTyD+B7NxbDQ2oTyGTuQajVoWU78WF6g3q4sWzeel3dt5do8
85v3Sg8xlRt1uFVj3NKYsygirsMxsJ3N73HrT0+N2X0rFNElSjZvHAY+hGe9layIEcjTNz/hRtWe
lo+qytfwe4aKxWod7v2JxmHxQymPskBlcjrXsyBuTKdmkyvtvejzYE3mA2AywpFHGP4YoaJorc9t
hRnkpPvJ8POs5z5iyTC7ODBdbkqohFzf/7cqXE5kd4TIVHBCseBcyoPKR9Y0DCOI3SZ7NscUUVHx
PCNZL0lnQtH3ffFsVC9dLqJDMEhEdPPTpYZeyvA6zE4px9ZMiGxJJ0AZbvpdBqmXH2quIC0ZpTsi
2MSCXPi/25SuJOZuHkZtfIhiSm6GBnplEcu1jou1cYxfGhecLSWpvrGx3hyM3PDXViN0ArAi5y5k
69wHk3GsGIAV5qEhj0lfBjvEGiwm/HA/RBU8IwQqNzvD5paSo6N0WAF2N9tCW4fwyglWZNw393YQ
ztpxqUh1kTsvVlecdB+6cTn1Jb35+C2et/7LS5hb57jtmHxNVsg8KXD3jWmteymqO/TNacUg0r72
b4ZRlF8Nz99U0CGfgibdu3PurJobQlAOMafPJJ8qW3pPldQwUXhsXrDfggvHiu/MxyzWU+LlWHLv
YDD9K+fVLIv6YJnjyU2n8dQNt/+I/q0gT9D2zMynzmRkEn1By9qeHA/cLLnuPAaSNre3NX+3otG/
2UIbD59j63nS2beivYR/hkZ0525I+rNbad7MKv3RoTw914Zjn7MO1ruZ6ffeSA+B9jCjUe4jQ7Iq
Us55eWli87ujvJKnpYklqahSRp7UgMsFaGXIKkzILMfQ9XiSFFxMyLvDrdE49iHuOENLzakemReZ
B9FXDqlEpCfELURaIxpvy0deqe8i6iamYXislofB8mK4DObYmxBcL/rvsRdWV9X16tY33Ydsp/Sl
4rCivGkfgojSqhLJU1q7O1Em/mkMol+fOstkoMn35+oEvUtGeHYG+7gt2J82YtwlZjlDKsEG1rkJ
nr2Xahs3Qf/K7j48d2aLMSb/jtHAfp9Lq3WnalJn2FRtVMz8BwRovB9rnyd4PrxbrQ5vxi2nJ6Fl
ah9amUKyyF9Go++AH6cx82sssOFU9m++BgSkIGzmtLxF8nQOmpqhcskkEkfL8OBXeY4n03qbgkRj
yjKBSK2Qugew2c9V2r7lYTq+9qE/HFRolXvhZBZOwO4C4Ebt4jSn/lhXxuyrrhOeukkQ/nZVDMpC
im+yZ1XeRlZ8BinaLOfouXXiYYUFzsJQPks/iKb+fJt0oThYFVNFQqWgInfiQ9agCjIYWbcBV+59
Uv0Pv3WjbUavR3pGkj+XNcmJgKOxds9vPct6iWynvFY6wi+A8NXeoB5+JeuMq6o3plULZn1HwG+4
XegAZhydGe9ON2ce7pSVnYPyYJsbd+SWRaP9GNLMfrCAf9dAalyWP4KH52x6tJtATeBeLd9L7ajq
nOYkii1vC88hYBvm9Chz8oQjhzbYhp/aTxpK7AkFEzCfLRyC8oPvgN4MnVhhOt7KYiH+6rete+dw
XS/vomxKXhmAS0ywnbCBjMqJO4Np0lOQRz8lygTkFFygTel3JzWZt2mczqIx3V9x5m7dNvoNWrx/
uB4L66xq/HOR1afFlVpBMmnkdMBf+3tM6pjpyzyliwzlriVlB8/FFlCFznNheXAHE8dPzsMGmBkn
+3JkRpXjXChqyB+cF5np1DuXIUajMz+uZ+hLlVa4RFVoHxjpje+DrfajU9Y3FQSvzpAFV5cGfE27
rn1k7tCC/Rz7p6Ieaxp5MPNNTMtasBA6RFWYbVOI5wQKmdF7EECpGrXkYCjVQgRL5AVcIF+4TJrv
rtNfgC6OX7qmA8UYemx2iJheChkGfXgr0fU9ZWSWVU1erEpvbE/LsxYjA12rAymhazeZIOj83y8W
S411aXx3ulbjAGekx/27nww9+1KnnboMUtTrwYm0uyv4R43Y3i1a44ByjJNtF6nc+JiYT21CV6iT
Tizbq636VSqMLSmZI1gcgsux15R/rLB+BRzRvJhJ8+xCaVr7fRneo8ruiZiqLLxqkfVcRcOjZsO8
beIJz+58B6TzSxN01RUc866zgn1bWf11cl3r2Q0z+xnVZog+W5CAEGZHmzP2vRi4uqbq+HmWRvjf
En8srp2iFVo1o1+tTQID24FgNzZSOgFbBsMJzQiHox+8RbNSzm2r5DKEnodfu6pWo5sSsjmy5iEY
632gTV7VUZ4+OzjBd8pvAengBIcycU3bBjV66VYbHGuQyMp2L7SqPjuVRns5j5rSES7pyEMZeg7z
zDZ2/XNuIGihhLKOy3JAINqA7IwRZcpB8Qo57fCAzRnwg/x9bQEWb7y+rnZuLMRF15+EMuOHRmha
1hn9K7W3/gjr4hAEwCKWB/MofG2t8jQ7WAj88C/pl6VYLZtcHHzl3Rk+KlY+UXbFng8nB4maDQ17
hb1MPnMpdhs3G0m2XWw1euMldzU/fcjTwkA4zmWk84LDsz7UivnzGGdYuMXFtolZonX372Zg5M+W
UqscXRpTCy1aLzt5gBjlgYiNO1k2OFoiVX9P4wiDNTvvqIvLdW73X8ak7O7WxImudail3QxKlZzs
5zSB5NhVyTXupfVsmc3O6SfQ360DqtNTZ8LCMfb4ubjjOobY7zcHN8efJOc/710GDyyQjst/tfxR
PBIXmATs3Dm2QIfMEEx9MOxHK58WLGZjM7EO0upWs1ffo0wO1otjfqmfIre4lQaEpKRcQiZYlyud
eovAPNLGlwn5PH7X5o0t3CD7Nj8W4S5KHlOC4NcpG/U3YTofUzyzxg04f07Qwdif6uKaoV/cTojN
t8u0tYvxGvhMv7nN1obs3J2PlaiZTX5DVbEDzrnieh08G8tFZ82AljyrPtlkhHeeFsl82LfhIVbx
N7+x6uM4krrThpZ/rJh3/T+izms3cqRrtk9EgC5pbmnKl2y3WtINITf0LkkmzdP/q/Th4NwMMDNt
yzB3xo5YQUgf4UWM5MxtJ/9aba14ShrNu5DrexgxaZ4W2c9XekVQaiyi2iL5aCq8RgVQs+g3IDN2
3f2v91HTpQN9y27xNjIMkyBb73Ssz5xGdXpi7CEI4UyP3I7+y0r2KJCmvL1pdl9baRj3aVZ9Sg1h
xu2M7NNuVvZrnI3s3l8aZs+woaf21JQkCpuK74chJMdJjsSLcufTrJet2hVVO3EQXj7aSam7BsNc
WKuUSmmQNK74VM5Kc1VpPJHnR9nL2O+MDru/NbugENHYkKiD7wOkIToFI0xf9pPCI94QWY+8NnvF
DFkCNdU9iDQ+/srN0guSBqXcoeA/gMtkpobhzFO7G2RstrN7qLndh0p0It60LY99n4yNzUmRzP76
TFs0wB6NqIAwu2a/1V0e58nIr13vAURUhB1yFKmsgiGlm/C1qc7s/fwj61iA4zp/lI7cSAO5wLgU
Ow9Tp3UeRtkbIynGGcqNRCbPya2VzvKevONYj2U8jtor+wx8DqAWcrKQxzQp2d4ALjNLf4x0ru6O
r0UsmFMIYNDSembKZaYUXFrjiZ5HQPc5qMFKoik21bfRMV9t5V+pIw5bCMAxxpuF9dVXNlP6uZnm
QSzi9qHsk7jsBuqbvCmeqInr9W55QG4KzW38y6r1VS7Ne76EtVZocQW9l5ylgXyovobkh06WxySf
vlJrrm+XjJ7LZB7xyalP6XDv6Em7S+CuoAD7zXHcbjmDRPN3XKB/Mm2OqROO+hXQCvY3dBJ4NHRO
VNXrOC/JbswRSNK8cLHllwKRlZQxHPj/Ss3uzn7igrT1KA0qSq4xUl/Ojva0FS6hUINMD6DFkues
R9emBgRnoCWTwbFMAzudnjzTna5uxk0Q31AbLpIlywKhhKO+Ts6D8Ns9uwr6PPr8701nvzh1SakJ
W4IUGciznHOjZSxfPJwenY/Oq3wdAHhORfE000Zo8jmr8iR2eh+NUPGU0WfT3xNGNqzSPOJLWrwa
LqaVParclvtF/2pt76uBoA7tnVlJZW0e07iF4KgAYbP+d3VIm4lLktha4qbWHNa/A3+CJzkUQ6RJ
7aPQKdSpYa/WifvROlDU0dtMigO4IE4MXPOwfvu0qsSkrujtw89APg29KhtArxfUfCZuWu7TXL/5
UD335CyHTfhnOfq4Sja3PKYu3Vog9Q+LwxQL/q/BS9H5hEgaMwG5jH6X0qembWCLqmr9SWCirhV6
IxmKMDUF4qa2kSFIbNLgHMaOsKFDHFMN8oivNdmOj00LjUVND4mA1ZLdXOM1eT5FXM3N0g5weu6D
v2J1nGq4Z1C/nkm0VBe/aPajBjxpY6dkmoSMpq0tA+jFOjVGxRaNeOAdwBNO2V1Lc47WscFovg7l
sW8Ej06sFUavPa9dd5n9/Jj3w2lIeTx1vegC0u1PI39hDL08Gcye5iv0yINmT/d6608nqz7iR0FE
J7ZakKOHZUN+gdIH77s1UkiNGuVoQq/7eOt5xWbHXncGytSmi2/hZcOO9BQ1OMiZPKksJEYH2Ivu
lEWsafTFJO4zE2AfZHr31ToOvswZM4vpyAdjekl0A4xyieFk1Ko7TIPvnj7fojSQ/mu6QZOGUoBM
Y5NiVA8bPkMfmixtn+yTaCzc6m+/97Ydpe5Nl8Gr3bL6MM0iWm7QFBYlw9Sfp06ElUN3eZP1R3hR
RNNqbuTK1vH0U2WAYgxLJMFhVxQv64AlEmJQdZT0f+8kK454ku4/nPHuveA93zCwzJMoL7zjzd7p
iv+6BY6w6+SYh/tlx1TmH32PqGzRqz7GVUKEtNjbBU2p3YID1Zrci1Naz1nSIlUZqBQ4JyI2+lPo
i6EIoaxR9ZlNFhHyT0Sf61ZRV+5mINTMdErPUHYCDobuoHm45wV9ODQiDfuGnitn85+yDMFOh0OZ
6/JKwLcPED/veWbpe5s3yAS0F+jb/G0SuuDONlDOuZg/FUtpmp1xZrZaczVhqBwRpTt48ca4S6nq
ovVoceKx/0youb3dfVDxJmKoLXvXwPbWPjDAGIbzrViXq2nNXqSpsenSsFuhcrVsg6KaoGbQuRrx
TMXiP0mVCnxoKWFvS5qukznfJx6wNFNHjU2bjULibryrRr4ECQzZIG13lIBubA8crVYcJVzq13kw
dlWP8pkWkLqh7lMPzz66jEGWqyih03qPg8YLa+CStCcGffqfNuANSFbG9pQHUtTPJuS6jn14lni7
utpiG9JokBaves5pLE1jzwk4UXPCPjuX4xvxPOBKzqsQ6Qs26u7e92ogE3xwmJcjgxb3o7M84lZ6
01n8BuwCPy1N5OGQMr7alAdSryceC/WheFhFspUftUH5dZ2lFOAg1tAd+tXM5g2UtHDGTre1h7H9
yVPkjMLPY5i4T0DnNa54M5BVenNmygLtBJvrQgHwwZHDi+sSn7EgeCzJ/VbRTOBU7JRtB4YhMB/6
UvQuj4qRCsPC/rYUAwYzMg30YO8NK2fLVXLIcpBUgTXhaIFi+COkR6IzMe5wJza7VAMi3ckDYaWK
ntoX/tpn29SXXQcjMdoQRVHtpo0rHACshrcoNyNkO7okjDeHryh+MIMTGguA2bMyYeYg6LkIwCFq
4q1ljUBoGO4iDS1h33O+rQNKSLqMxxogRgg69BNLFm5f+g6XxP/AzoNrz5l5hXx56svhUiseqENF
nxRosJwhznNcyWX9y3PlPz75z2z3q9jAU4KxNCONMuv2g6zGyKSEqKmJ5+EQJE26ju8zE9be4yaJ
Lskxii3KArqJvzF/cDylwqTr+nBM6yZmFW8FzWrxVia1cYdDHktQ/wdyPqKQ1sSLJR6Mcj5bWOT/
NM3Q7hhTMYt7H1ic4mzwIksfv7OR6sqKW4xGeTMfsWdisS58QqJ/S+fYQdnkF8OpTCZxYK0D/i38
TJMTZgPQcwj2lOcWjPvCoyi5areoqJfyojUsKceCJbZ0WVZ2HZUL7reiolqfFxUnHRtiOc2xqeOZ
nL3JPMwoiyQPxwsR72RF5Et859843ZDZaz1Hnj9dVTHjYeq1f0K9mHY7ALTSHzGtG4HN1x5P9a5z
GQqylhmCtOMLQAWHFCS1o6on7wmbhHtqpubdUmavxg1CXrSndWXWsolIM73HZlk8daoag0rorOoJ
pnWJxidSk6iqetXdaesxHwysdW1FtDzhucjsl1HuHE9my5E5ethPV++QszK9fRFsTvM6t/mMD/6j
nd6SvpW5Z0v8ftOEqmT+6lwwieRHKahKUY03Fq6Cmu1hZhbXYU8FPZUM5LX6q6xTn8tOVcZLVXxV
Oh7M1tAM8onebp51J2LfZcKTzh5ta6HMyrxjJZHvtgbJb6RyZzWgKXNj8pm7FKnvzv1ImkEgZvAw
FWvPZKTzh23kozTTl6px+qOpfWVUQKkIViqU1YFuA+C3EZmJw6jUv66XxR4ZnNGrooRwIFSN5aCD
pSKfV9+sdjlBmFxyfNt+1lDidvuweM7JmW8TdeUPZ2ZgzQb+Pjec6kXKtZ53ag1rvSdEn3SRXYx/
gM/qe8M1DsQitB0WYzdY+DjggDjIbVn2WBf4Bkga+/SiPDrjnn7o71Gs7qGnTs3uFZV9piJEBFg/
NErdOfQjPXsuMPS14FHQbg6oFyNuc58JqTir5lQkbsLXHsoQZ/DdgJ0d9ULANjWtHWVxFE/bJt3B
KcJnmUe1QIgC1h5OTVkdFtJMWzJ+65n/pANboxPNJAYr56OV9K+ABBDCLKICrukaob/uLeB1e7cY
Tp5Gt7nhe0GBGFHis8KiL8fnUfAwtRpLhLU1vld+oz0t7NByuBmO+9nUg/+mu5iYxrymV0uM3F3G
icpNKfZ2lbqhKSTcAyoGExdNLWf9kiaJw5IgkdyCDDOik0ULlmaZg6HRy31JTftYJKfSAkPWaNi1
BKr4SEucA57agv0Z5AsoZ09PsrjCg2euDQozFiU6LvYzbzFFH37cSBoWnCnJQnJvp6nNq8CT7RAC
rXloXWwmPW1UOZ2ejGhtHbXE0NTy79b+FPh1puKaJ2sGbiSuu+XDH0xKJAv6wXL/h0Ero9jOfUDy
D8ZKsTZp1zmgyAxWhmc8DDyU93Rj0v8OlaMT6sTLfc1Kdw7FlDx6Cw7ESupUt4MppFh5w30S0K2V
QZ/aMAj1EbkTsAGT9d15aBerh/edlVdIDyxlAnwQ4iRjUIfSRFcyvHxlEvfdpHCYOjzFu3IsS/1F
VvmBSEETFE1p0QsGf0B1+ByDasCEggmwjG6dI7mN13wm/RuNpXynPMuLWIje2wS29phLezzCuDeQ
702P7yMO2rQf/jUEPXdcVHDYUK9IvrmOB1zGGr26BxtUnBq5qE4eyHCilzG5v+UjE0B3UXAkRtaq
ZsHRHu0EutcyG3e8gxvguh6fgv+XYq3pKK06mt3k06WgqYPFE7MxFuGMF/rm2WTlU4H6typN4Ibi
Xz30hPPIVhBfxreygP+hgKc7c9qbIK330jEj2Dhp2G4Ll33CM+T4V6Tf6zCk556+8FjX7OahXy+9
Rs5ssDNum2OZ8kgDQJDqjXUZhxvyX3Y/FCg8toSBeD6wPHGbN7x9xb7Lt7eWZwuvmRM4hXMzM/O2
mQNnRprykZVPmjA3GjyMgKOQZ6Ctr0if2R4YE/d917Jj4nk7y7XBdrbNdVRLtrshuMK8Ns6Abnmk
n/EfegeHphDiKt4WSYPanWEBO9l/lKbR8fxHmuUBAa5QOnf5Ns7h2DXzOd3UrtDn58T0/EuWry/W
JtZY0niuZe+raz26jdoQIbNyl9BYEDobr1FOsx05AxOrNQ81k0o7v7e/4OvPj53m/MXeZ51BsT7r
8jW3CVy7GK5YeGLxkIoVupbsPOawqM/pnZvpjsSkpQJbr9sAc6bgkWCzsF/vlkmr70Sjo4iu/Wky
CjfEpJPFdF6gkRX/pMzsmMk3A3vLra3HFrKTNoMgUPIDELa7aslmQrncft3UBHzwixfIxR6qth9O
FWtQAKRarQ8PeOIwfNVw1oVZUsBFFa9fDxs77eVdNu2zz58cjCdOJ4UVWgohguy1yus1Tg+AVAfK
u6dx/KNDF7gjV3xgW5lj78v+5h0WDGGP1q4xdMAreEZ724qnztr1MHrWrl9CfFdPLWp03M+fG5ZY
qrhJaNZNcx766UDjxHZvFnyjfcEsbMsn1j+k37wB0GfCV0x6OR+p+W8uOyd2tWWMF4NMHbiZSDdq
DhbXus21uB6IhUao5njFa+tcjR9FV7oXQwZGA7V6S5bjgKOfWjm/j9EC7ugWNaJOpCdnMnFaNUOk
O116yu0cg9cGarro37ppeLFlRS2kybejLqYd+Nh7N201xoP1yDO12w/59JqozDi0WvnJIjc9oTHT
zkqbe6tmG9sczcQbDUTPk+ucsNnCGPP1LNhc0A9v09SM9HaoL1EVPxMVCAgCExeGZQIuSW49H/74
TSuo8LSr2K/0n2o2n5B5m1t70MJdysXjXXw62Kd3dU9H1r6y0ZM2zP/RCHyMWq4t7GeUjM0u1ElM
5d+2QBFqq7aPjBKdv5BaQkfWxFcAW5WeV/vOycez26+H1ZhSnvRQ1MfGfyiyOZxuspXjqmVnpmBq
i2UUIWEQpIQC54I9u/tMWGVkMhPa9rRd9Xo6WJ6wgokCiH2ikJq4gLLu0acikp3b7pNllWweEXr6
btpLtbVHczRfsdVN6D+9HhvWV65y7WDlz7RAsS0qlhfsfd+dnfFzBJ4lG50kHwmcO+YToKRr52L4
p6LPCNdxw/5JZfvdKont3FkDb+yEk4VWJ94jkZuo1BZBcmv+XLbhbmSzFpQzaYRRY/xrMNUSN4PQ
RKw+cKr1MLLcDaQxPlLKEzE+e5Eoqi5EFO7IA5x1t/kwZXVxu8rGxGtcJyX+G7KqxPVQ3jtT7yNq
Bk2GGtck1ImAp0GuYxMHneF9qS/9gAuRO6WS3G+zAeHL5dKRlRQ9r2OyQ3ob9+nGRlPkzUW41XVW
EKtzIqSz1h1Uwn5N1HQzciS8ObLIrqLG8AFDnYGC7ycsAbKKcecVFg8ODGST1H5Wy3xRmUbtsN2Q
8iKh6HUseA3iCIHF74695sodMsFIzGeEj/V7lshDWvHNr3Gat8fCRNzre2060QOJMBuwF0Ib8sbq
ohvrx6R3+mnymg/EGB1wA2pxY6zyMWvusNT9Fb5uHVpZvJsWjfJMV5+KMqwQ/ZdvwTC9TI3mXLxi
b/E1LODHxM0y0e/ZbGd/GE18J9k/lEYTUCNolCSHdSCR5/cA7/7L1v5hYw3bU8VwTnTcCFPpdryP
2tnVe/VPq+RB7+wknDVqcG/dF4Ekf8dD8gmflRZqU/ox67N9MJuUhCLna9iA0GC7pyNoNyPURv2x
FBTcgVVmi7lW7zmUDRMqhFq5uSiLyE8CQLBw+Sz2jUHzTFPFA+DmeLWGqzZm95PWflE6gUPDY4r0
BB7Bev2eE51gYc0RurLS+pe5Y3HfBw3LmNSU5j4RxFq7pZhD8M4gzyjglsMSWFKpY23hHRtt/bly
63WnzdY/yJ0ryJJ54dgBZsstl4sOIsk0/5MapVZVUwbWBqB9pdRdzFX9nGp8TZWxXBvj1A1wdjZB
EESZePkc63vYwKCRN330ElxD0sqjRfogIyyzpDUChU75TKeYLZzIgIgcy6aBuqLn/xR9v2tZqYMw
cwa+gp61pLqp3aXKH7zcDjIXR9LIdvycSHE3upPOqzYp7vOS2rOkv8X5Zcrll+rirU0+siKh5gYc
HMKIlp+WzXma20Lb1bYLfKdr74bC2J7MNn+QtR7xgS8eS29+Hl10uGl9WdXUPZM73bXr9EaSob3g
KX1xSFAtRnJdmuRay+WZHk443n3yzHqDi5/5kS/o76Vg3lYfPZU2lMoZzWV6VYbOZZ4UaUUpauyN
qR4P3roEbj6Ul1ZRVDWqsohAwHC8ctvleb3+9IkR6WZhXSbc2WKR74a/op0P/MC6AOSmjOS7kTmc
64JXyt+gsZSSrUGuN9XFqJLyf//gJQ5GVj5xulIADtf/q/WK28yXfVtk0Pd2ntFRbPo7zfYANRvM
yE3PDlLernOsMmchD1s38M6XFDda3PmxAgKF/ZQW3j0pOOQNjKCJ/uCYehM2rfleTD8LIgC15bpx
HaaVw9SlRAOz8ediqf/ymguPtWI6bb7XlCZlY0b4rGzntfC5cJcGFcwW1wdVWe9NZoHKbpOj0bNm
Ek2KqogOC+MbFlqxb7XB2JNTNPk2wc3DshHns50dqKdFDXaLGFvrFHqb80cqExe0x3U8bfRIpUjA
qSp21rRQemrRe0JZBOtyQrg6roBgm5EQ+ZLONuccfhp69YBFeNyLMWV7hxK7ULeNdjxI62dk2+Ab
1ufC1TLYaC9lgK/uJzRS1hWKGX9Lj6rTkbowA3HlsrIQpQqVfuHAkJYIvEVgQm9eLCt9sTUeakX/
Dz4o8SdTkadX9V9q1DjwKXyPrcnEb+8ZXO676eTqxc+YJdWpbpsPbnYv3ubmRyyzQA/U8DT4Xr+X
CNm5btghneDokzbCkPpYbUVsgie6qBZqofAomT+ZGL95zY3ILZDDi5wO5A4vs7kkCZetgSqJbtj7
SyEe6fSKtGzb5ROwELodWSlB7Ry8NOYP+i5clheW8P/5PK5kfrtuY9Eytf+KBQ/O2J1I7kw8B24r
BWeQR9S3N69DZBYm9+KpX2O18MHTuYTpqIGZoN3LdZiReFRWUL7K3r5agrHArohbbohDO+6478k6
wokb3/MmXWLcgUggAuhYsnC/ZrwDrJcW3o79LycNECBIHzF80zaimpujQyUsEzX7UhYzL21v5lFO
ObjtIZKolZuVn9nPm6+qkwecfKLcOE7L9oSeVkV9jYmjp2QkcJ0dPVjOVbLcOiP1RAqzVmwYBk65
Ya/rc3eFxMV2bIo26ukit8JB1g+bDJXBs0Zk1d9coZyASzphtggcvWL3tjQgggSBrCQ7bFziQ515
11xoa84LGA2+oiSt3GCzEcs4gorHg9pyIGk5IoFvOQhhLHJDd27vDAupgJloCUczu5bkfGJLfZqW
b98cdDWJJ4MWwRYR3ulWbkJG9tQ75p7NbrJTPcmFkZEx16m4KrxhT42XCEuzZPMv/nXZDEwPn7dl
YWwmMnlk70FuYrslUZ3nRtptKLzqCNeKSGQI2a8PQQb+THji/fkt4Xbh6259NGrn2cxaHysG9WQj
w8eQEM9mWdB99lzx1/x11OUc994q2eLyQYT1z3eE4VR52Dm0mbZMXvQ6szkAoCQEiYG/PyFSnwj0
eddjLp1alPWZEtAA/83K5YvhE0gIvx1PAzZpKijZy4VgjZAFxoxf0ePGNqzWI8oITjsn5eI8/aux
T7YiKZ9kWx1mMU6xRo13uHbecUEA4CLvM6oBw+KRVu6n6r27FdwXifmWCqs++Tdt8CajOHIl2TH3
lF3RLMyGlPhVZ1KdqdorUBwiEfBgI3pqAy67feTCAYt43Y9eo+XELFUeZlt9UYMwQzbhwSQhh45c
pcK2RmlDB8yWkgp2uC7x2vIruS6vAQESwfNOPGlkfX3JGestd42TYg3SEcpHnC20TZEkHZevGpr9
wa+nLrRbtvmD/Q/jBZ5NdyqviDeQNqyWL1nd07bOYq6mDSOaHdlEvmi+ChLoeu/pUAxW8FJ4Wqec
N9+7bY1wCDRXfORRb609P7psUO3I8nORTvmf4nHy83/zzZ9sEysztZYQ3B531KOf2smjU1lssqvt
6pTeZVi0sNVFe3aEdgOC9f9V/rzRewcBNXO3+lxDtKnTBknY1z5SohV0yDusoIgFk4pEelY5HY1p
8qSboPkMgGXL2mvM/25+CwHdUIkGA0SXQD71GSJ098Resw1wjgcbPY7HGZqLyNDQZOphZt4aO3Dr
zwVeQJxAe+cipA/QdfOg1hJ0TSInNVb3/coMLJiT4U1IspbwakZlepcp6dhduHyKhPyDAedsOKkT
bRuYsEIp90DBUcjnxjut03ADtayBX7SPXZ85EdV8nG6j+e6YRMiLJ2/StB0jjtjxlAukgoA7WXq0
LN22u1ngvNX7y3ncHolJQWCgKaqD7HDeeCJYI0OwkYrlmOflXq3rD1e5KtgcPrXcTjRtWC5+s56J
8Tpxr9bYltxBlBJDXHMG07PQn2jeu/OHrt+Vqvlj9c7VsrztTs5QnFJ/LkM0yGNdZCDRNZpQGEzA
DaF7pKP1NGU9pIxOlDucAWMo3HNvZ2uAwzB2GvrdyC7yVaCIOfboSrbV/KlPNUZMiuPwMDn3SI7M
m2gGEaXAUcw+e7tsLNq2srZ2jMF4JyCqjE5hHba/VaO/zySCnpNbRGQpPzO/qu8Bn93J8mup5gek
CnXpHCQkIPeEpJaKiA2iDuabUws4e9cL10Yzz14LsDdsDN9mkJhYbAdi4ERsY+yY/7FQEwge2b0t
lmRPo3QKrcb4qxX+tSzqq2El1DfOuhbha35MCf7kRS7Pdo1WWunGi5r10FtBrTSj+pnyoaa4cdY4
JPhLDW9wZ3CkWPiplXxvSjY9A8/ozeEjTD0QoWrwzSnfpUN/czU6m4VhAbF6GtrY7Nc/g6eTwRiZ
S8qGe0DSVWFGiMGsBW4cNSAlEuBKU9HCGtz+JGkGnBekIvzZbNTB3XYokh6RHTtFnsGxt5sJwnMC
5VyfUxIE1Y/d0FaLk+tda9sxSjbKEsFYcSFO/5CcxVlODQonPmlxXcWkvCSQ/Fk4YpdiT/UyFg2G
O+h7kRMYSLwTi7ddNaT9eWXRMWbzo9Fq5AN1C+NI6rsnq32SIGJcOkFcTGh4L979UmmBt/U22UU9
ahTOdN0ybk7g4lIwUXmOtbOW/6oS/decnvVUshDm47z0kkuVbqWPpaOjP9xXWrHukeIuOsaXwPC1
LsoxxO7q4anzmhX1L88DI3FORJmTHaGJgILw5tAaYkcmxTnYG6XTg21HVq0jAFhrLG5ntzPV6uLp
3PZp347bAjy3C58fP+EMTWattTo2NbeMssUNWi69bM6weKhPGIe3gOzYxv5KroWBc08Kbk7h0a/5
Ka9GMDVskD3K7nfuCSLPcO6F/mIgM0K2TLH4MA0qsmMXkmwvvsNkxCNk5/vk+aWB3ixV+7iM6jpL
Ezs740OHCIUFOLvWCa1rKbd2+A3IGMv92ABM1W4hEgR9OuYXVztoynhXGzVczzPie8pPRvlG029r
A9gsl5WBKataNHWXojmeFr17stJ6r0iS8sCT/nlpxwfDoGi3t7qRKLX7xjjd4z659CWZDacq4SOA
KL72WFsDuao7rZvEKbVtktnOeO3Ivu1cirC0B0Nk0B51dDZr8A4Ws1OwdVrKhdGjKvYGAxZLt/Jr
eP7ul3PR6jNWLZmlD4R8RYAlA5efD4HiFuyDFMTbgSsOaxJ8nYUPnLVsoHozUGStSMf7XxxXUyrO
rordJwqe35PZh4LsnF3N0hBiNC5AmHut3nUOnkX7WiNctefyhMvSxcpZs+xHdPnzW/drNDy6IAnZ
e/Dn+FIy/5zhpA9THOIs8JH0fn8Y02F5xgXsBb+oxpt2deMtj8XMx3AbSNTlWJ/xqv3FngSAFrzr
QJkUoiAMeV5FJjOqeQhVFTyf/fRPK73b5KI+FxBD9PbudebcR86t4REPNv1IFMIHSOQy/H0hLDEj
uW5YAX3xDCcSw3qJrdmZlmuZezH1tcZR4nj9OzTE7LbODhYBtaJNiFmmGXSDDCvvXwAq3Ac2/Ump
5smfQJqZmgp/f2dDtKQs5KAuSVt4nBwlsUyVNX+U/4GbmcFzoVH4lzrA3Ew37EDGN+OnGOR/mJpZ
z/S+9U+2qcTraBK5Lmg5+X3HnLxdqEZyH8Qyr5dfSyqsEjv8RcnNWCAo8bDSHVnHGljSiPCNz/ce
mIR9T5xdRglUFqJCNEKxlcJPqczCDM1efP0Pv1bbo/3HYWS+SblMOkzzJIsJlyGWTqBVfJesWI+l
DFTtLUXz+w86Vg9pNlp7Y5IPG7uU58XfDwtL57lotAPU7aNOCclTyxI4pKiCHaZGLNhp3Ovvz58q
LAK+5b6Ihcxiig/J0qq9y4yjkNjjX3KMu8I0mtsFVjvAot+/rRJbAtOk5bcxF8KHqyr+EuaEFJaV
mEx/+b26IogJioM8Lgc1M2klogL568A89dO0zBAwPTjKWrXuU41ei9QTxWVW1Z956GZCrP5Awo4g
TukS8uPLY3GADYTmZP+HZ+SbPej6USyYqLCB+H+G5ihvMbsJePZvN0pNtUtcTmnCgASKHZGmC7ra
XTFPl1dDH5bIJvxwtlsXPO26UGs48nyc8cPR9ie+l8oi6Ya+O4GyWmtOpYqgcGQYzc+NAPK/Gl4C
OHAjtrXAI5otV8Di+2zo8jtcirhPM3j8vwW+s+3t1sKAc7S5z8YtVjgOdX/f8G+DxJXbJg1EH3ML
XV3IzylBI8atkD02xkL1WsJbVzisW5Z83F6Xgomvnh+aTHV/V+hUvEhLei2bV2Th+TrfgPmV2STY
YKeHZXbfdMvmBjMtXR1O/2OIDEZ96ag7fCh6xmxJ728IBvOsCdpBpc2w+EtPMjJnwqrX4qyt6nRn
N5itePQ453r71vjv8UpakoAuny4sHM8uJIAoy/z2xWzbKElU+2CaZQtXvuZAoh8dskxxi7iTU8Vj
xxrb7ryDpqVYZm+bbvOWjFHzvD7A4medQa7+Fw+TK+xUTlZcjapQRlj/Elk4ffMzdjV5MdkshDn4
sUiO+gdqU31aM2uhfKX7+wtYd9cc5GNl2XcyuRWf+u6DJhqeA5ZRnddBhkmDeLOuGfbHobAJhs0G
kqnSUcPf5LRwfywmuDSwgGaciUEOdmxXVYCYycGdSpdaB0o2q51tAIRO7UyGduoXJ9EwEo88gB8s
9sW3DPTvi4o1Ie66YuMv6GL5JNfwG0ukyY9sEHpz2PIFPHjrrA44cWuuyTenoF2vlwGtKrvVXKfJ
WRiWez/fwrqgybNdYpF2nl3NjPUq46J9e0sSoOphWqLK8+PIhrC4vdO0zN81NzwmURBjcbprQ1J8
N8mETfI6n1qbzvNfVi+DnR8089w8aYW8lcLhy/v/PzvV9U9wB+69nFh7cHmuDpWVfWA1P5bE3vOl
lXsbFTJeWgMcPDDwO/7DrvT78y+uur/VTTQ5gk3dHHNdvLTZuPst/pM2DvtfIt1S1zgjxu323Mie
l8aUgQ8F5/eBSKAS9EVT7ZyhwjrQcf2hloJLcuuhWRHwnJf0fyi1to77WumX38O2ze0vMWUKkkcx
X8bbPyadDBQ0buNA5TGrkQuH9O35/v/+UXtvrtnq993cPs1oCcxL/C/bSb66GaTQ779tVtEwvM/T
bjpwI1hfrcSTpK3pSnQ7PgRita0nrRninsrm92ZkxsVMaF3Tts4veBj4HwpBQ2BaY+55GQ0sCN6y
vgrz7KjMPzYurapbWhev1eSyqnU0bhbSMRAlbhUtlfpSiWe95W5/Ufrr0if5D0QbfBwGEvX/qEFD
K+CpJT+/hXajQwKAdpsXTYMhjhXlDY1XuT2pmn5Jd0aJC8DGavjLkBkxCAT/R96ZLDeObFv2V8re
+OEZ4HBHM6hBkWBPSVQfiglMigZ93+Pra4FxrV6m8laE1bgGKVMoUxkgCbgfP2fvtQ0666ZVdQve
UTyryXhJssy8qaOX60Lr+24KSa35YtexvmZNce/G0uci8uACTVE9CDAWQyI3EHbZ9EmivEFUdg+T
XvOkGfDiFnqnZvhfBywgRxyP/p4Y2HlzRSf0wXAZF5NbHE/lYdLs8Dmf3IcJCPvtVBnRcxcZdNns
GKD78i/NxQ+n2NHbsaJUn1m4W6XFJwe1+U0xJiW9N1z9cwO8WevBjZa+gaLWJjalTetxN8RDct+U
LMaNpKM7sdMd4kk9/GKjxQMEgCBY8CrpDokING6fFkFU9XdRjVVeM9AbLIGXc66ffm34ldO7KNsZ
VmH001ouZTR1XNHG9teHg1+q4FDMZ71OgEykuY1rGzQkiaTPMU1HVG6jdhpDHCtof5tzIOf6HJFX
7I7lmxbkIzQ6W+JYAUGoUYWsMh6U/RXQPk/ufKBPwcGhY8RoJ1X0Ac7g3mbFOleYBld6WzsHXU+q
zTDY0FGwnW+Coh5vyFC+VjgZ+xrHV7hPYmjtbZIayenX/l4k9nQpnPKll8qlf8tqFEqMgQg+qo0Z
Gw8l6Tu3jojlQ8zsdbZKokh0OVGWBoJmTXew3JppTWv6eBkmm97j5B+4Ket15/rpOsJg4jE8Puoo
qu5av2AuvrxkZknO/a9LQFSooffpyz3J4+XrhDhwEduBdWnK8qjFS6YKKtejFcoXX/PTnUHS6RFt
AEw8uEIlSvu929Txni2WxhMwI97L5ZeIWrmQHLOELBT3loYRLUt8hCUs//iI0VLV2TcJjaBtuuIp
qPUbJIAWPSCLP1HArzWc8U/5wNlKi4kLJnn0HFt5dYfrjTMDjwNryfQFjzcctuU12biqul7jsIbd
fUu3wDiXheUNQq/PV25Mp8p/IX1+IclMEesrOQTZOh1QMTPhZ3yjKjp7JdE0ofzWMBLgsdpcIb8J
EyGTdNX7PijBFmTqgMznNk7Dcn3FyBh9LC9BH6J6RemH1v0nQBGeDr4ZyH3FNQ2molZ310sxaLKX
ux7fGsuqr23CDmMu7STUZ40+vXUhs9usae5w4ahHd3iGdLCb0zh8D9KiXyfSoD8ZWe420ZmnwK/Z
XTGpXR9l2y4xL0VH6J69xA4Y+CMrDNjAUOPFLv+vIwv2mR4DaMHc3B7twxVgfF31VUitXAX2wUCJ
hJcyAsVT1c0duEAAjw3l5PXcVvZCrBFLIBxfTmqIqYJNk0YE3BMcgfkh+qmD9CvQ/2/HjJIWjZ+5
x4WMsn0B7/f+IA/x0OOHsi3kh1U7bnqLYXR/5Q4YcXog3T5YNGfRppFkvnNupzO2eI3BDTDQqMaP
RkfUkidiTWgSUTi5D+Xk17cazhD6L7VnFJV6MR1CYdw4UnsUDuqld0LmriL/mjc2Ib4grFiNumLV
5ZbpGQsCU2FYOvlR9W2UeJ+utMmpRseiTy3838KxH6emdb26/kkuI5ZUkfKlFIwJQdSuaT0ODHF6
tLQY/bZOJuOD5vtPCuLQXc3ac00/RY7Kf9rTdykG3f2VQsX7Q4mOGCTCtB7bSm4nKkTkWlQ6g4+S
6HokKB1bPxA5os0tEtNhNB5yX9JJTaqPspo0xvBwORQ4zVXNlnNdK6+rJqtnmXeCkfAJjFqx5iBI
+tsAZcopaBxcryo1whOi3sBrS0DZyoaVNGimC+tK7Inn/tnTNt6mU8Zw9ZrsM5wRomR7FznPbnKt
c1S20VPWnqnoyy+tzKh/ait6Aghi/1p3JDfA8pvtYvWI5qDZOoUr1zy29rZ2mvxYajmPk2U+SnAo
VUsulh3W33Blng2dWXmEkftu8J2fmM4EjTjrZw6p8NJY/escyW4LhZHWgC/9p4KYzz60djNCljXK
6O6uaLX9CEYPADiTUGZHOD3TCO51wIEsC32k2h0ouaWA11riSK6LSqA77Baq9Xh059tAzAwSWckG
m7u7D6ddXlFUTRamZxXS8c1z69AjkDlLd/waEHh3stXsnFgjEwgwzLxS1tjHkvXMz+bhqREcUp1U
vrBsxd+jtLuXWeagDQmOTNYmr6Srv59Ko751uG1XSc3obCw627vu9suQmzbbdL5e89Q+5s5YXoy6
ojdtUBdcU05M2PeHudUP181MLfbpWuo8xqSWCWJalgyS60+nKngjLaYH7+gOvCG2s4mC+qEwBsGn
7LhHlQ73MhX7CkzM96oU982gYQKw+mMk8II78xlkSbdBfZo9Tf40A4qggko5/qkFLgLhyGSy2AMA
gbj4YEBnPfLAoIuaO2p0k9wVpff1/X//iyT11Z5ENdqSVXjxl5bClPo/kYupLYbrb7RXzW09FCol
1yQKbhRO3bWdOc6RI+V7j9yG0Thrl2YmRFWVPmq/paoIc+doRWAXBsO+N/P4ET9cC28mcBazGMtJ
Y4Ve3sEKoN6faCD39TrX00M4NmTKdal/07nIiyonKS9twEhWsGm067FsTA/35xe0lSCmsWyvlVn9
nBEgHFK0gexbgcNJLvSucSiZqzH9JavqMMdYI9kfg50iHoCM6J4yh2kGlgRI6aUfIpcbt3oxTnut
IuJtYbXdhXV29wtJrKS77cKEkDVAsMsBOqlpDcL5QclkKQ4xIg0XtwIHa1BXTFViMpSq6tlKppgm
HB0RzYiPvDHQKDq8rNcfTX73rKDTrFVmkM9lc0Ju3Ohr1ec70s5fO0act1qjviYWfcEyZt3PjUe0
gcOz6gHEFd1CFL0uJLSsb7OWrrBeKOspifWbKITr3+YKCng2ZIf/pIQVwTAiwbSMR8d/CEdmTreW
+pgdmjXrBMldhYtsJ6qazeeS+Leu82xoz7Z4qc2XRj6hUFnVwlrZOO+liaiamkeYmsd6S4rM+pgb
e0KCTRAr7a7N907rdU2FZ/3r1Nw33f3S6P1PXYS5TatJUVnIu0LhctfSo0GoBH3e4GUMFH2P2auo
uEZ8jBH8UcTb1U8oQ9EcHRDW7Gl2f9XdRTBbkwHQTMA2K2cVmrQ5BkKWKrN5IWuSOWiIeRBx+qVp
5SO6zQ3uLHaeWDwOo/tRCmuTF3CF5qLU1kmgLk3ZngUgEXr4XIWM9yle0aDoQePZKlsxufyGQumZ
bEI+3SUPycnVwbTjBbQj0euSwB527crV2fJjv37kUAn7iKkx7ujWLZ4aHBfgyBL8Iy1Nl2mjYdVG
7jz4Ca72kJwiSKmGw2SzMplgzeQiyMzYBAaidpSbSyg6Y2s+PlJE93n9hyxV8Tm2VujKNHSD4ag0
LMP4HFub11XpEo1e0dUuvIF21+20fEmcS9JQ7ldyKhle8cU2Sr5Y9r/+eP1Z0JJ8qbvIYGp08Dd0
b49mUAE50PKURAdTx3qklHn/60tJdVsMHHv+Y0nU/v85VdwlQ/b/Hir+v9L0R/Ye5D/+43/8yGHA
Tofv//M/ll/5V6y4+i/ddB1E2kuyuGuA6x1+LKni6r8cS1mC0Tv3jDRI9v4/qeKK37Fo/7guJZiD
pQyG75JJ/StwXNiKlB2THjr3h1D/L6ni4hMsWDd0YUE7kFyXrdDJfkrLnW0/K812jtYdoy/OUCLc
9hbjR4YevQfriy6UyVQ57abyZnaBBscpze05yfMLoOaDyQC0igUSPjflTEEnYU/ELqlkGkWH7pZi
c/0j9EKUC/XwPaEIumNqVnrtYLUbbTYPf3nrL78wx39NITcXuvFf6MfLC7IJIHd0ROQUIvIT/dge
ULZpQRitc2xQGo7kE9Yr+l+lu1jNvjiiIA8Une9pEhpGs9an7R8Uw5n5BMRkO+43Dto1uA3nK7JE
L4rpzq+aM41wyPOpL3eloSIPFz8OnCJ0zoRlOGdL6s65+paVeybnxZYhOxGJUQFfQmS7kNCIy+9f
5uc8aV6mSW6lMk2XM4Orm0sG0F8iY1rZlE1pxdj2zTbbQmhN4ERgaSR4M907Gk4+ai+c2OKmtmwM
inE8n7BiILuk3N6H0/gO58Ne8XYUt9XUBVunJ6tB9yvzpm+sGwpOwgNKQGLR4tvgHAYjVnTRBuJm
sXKwyp3sxJy3duqk3h9e2hJP9PdP0OTtkoKUHiVNS3z6BEuwujNYe7R8ukl0lBmUcAms7BbztL8L
K8IM7bG2dyOqBh97z+Sg3clwKYWmddSaFkw8pcIagExFcewW3ij4DCwHyTetz1t9ABs8iga/vDb9
Ab5t/JtLJzzMQaLIR2M55qf44V4v0opTCUG6buZpKPMOvYzTl6GA2pwPDjjkhQyrkBI5U7kkfgTr
Em/InzKeP+UJLTeHTRkmXSF1w0Qt8PeboxmHse3wzK2HunJ3OKlwV0+Mbo1BPsdtAHDLFdk5XL6b
9Bx/a16+htgG+cjtR1fdh3gJj4UjXQChfAeqw//1XWDZnccU0Fn1Wsc2WUeV18OzIzOCeNEsb+s/
vZR/946S1sRLUpbrmubyUv9ynze5ZU+CeNB1p5XTpl1YeAg6OHwbDJ/4A5g3frJ8NxeM4xCBTAwI
uUf++8s1BHMC6YxtjAP+dQlKSSLRhvqUM1FYIYb9w+P5724E1nWWU8OWXLf6dCOUXWsir0C8ZfcQ
4bSgoRnBeLePR5pl6HjJe4y/ZzWgxMxn/mrJn7qW/GEpND7lgC23AZsOYXbS4R6Q9qc1gmlnh7ap
Qp5S+kRYVME35SSGJ3JLrToU3Gc3QDaG+SaEmR1d7JBwqN8/y59z0bkENPfKFGx9rFLyHw/EFBGc
l5AqkZA6dYIDYKKATQvUKLAmUt0/OUXzgW4m4UCtEe1HpdqbHLwq2jFjVNLFp8S3lL8WVdCffqUd
ZC56sT9c5z/fKiLjTWZltsWOatmfItNysxGOKEeEKpgQvCvcqDbEfKTxxj0Cpb+ye9eTJBTR/Xms
CyM8/v4Kru/E31c97hP+akytumU4nxd02LgJp2sB4rXeo3yJHkdabaHUXxLwC29WnBMxWQ3Vquia
Z+jVYmNNhMsoBVDYIcLMbpKcOe9crPwlGqN1CBKTpoB64o9oOVhlEZ4prLit9aA3NZ4WUvIOQpEy
pdTWIoP0y0JAAl9WjpvrvDEjXcHTkuJVJPQxdGumd1DbMIJG0g6vyzCatOYPWWifkxe5YWxdsHsL
g7uXcLZPSxc58gEJxlOxdqATVzZmFh3S/W3Y2Pqtabc37hT2B9WRzdA3zWay9KdrIpRhTKc5rdOj
3UNPwSMFdfya89SaRzjF9qFtU30dRaH7hzS5T9mH1+uFs+yy4kuXmv3T9c6TDjSZ7XF9nXtfhRHW
IIIz+jcU47H7ZWhh5/E2Msbsf/7+nllyFf9+y9g6KwylBeu8NNVybX9ZGy0g3nEsuwJ3UOfuzHhA
KjebCFCuHVoumYdJB2X7+7/1c9zj8pINCg/LZerBQUV9esktswFS+UARDEjJ18173iGIRokDCNuN
uhWZ1vq5zrPKk5O7SVEkMeO0iA1KSaeukWyaWZMdEwUWY2zM/VLmPjanPq3rP+zG4p97h23wSEuK
VHZjqT7tHW3eBO1Y8v6EttA/lvCBANJdJTrrOYYIsSilH2CKNvexhrF6MHWwxFpPI5M5x0qvC7JX
M3wpaTR/lBZ8Nwzg2V2XNNqq8f2WQRGj0hGj6O/f33/zqdoCb53NBuL8cymqDBLAc4DTvE96ug2I
QlgtRL+mrSDciwzxdopw9/d/J4eGT7eSpePLAGq5LNeCb/9+K3V2PKPSpR+QVAaLtfHWVV17TMR4
7+KVjwhGQLNS0LPwnbWTBvBeIqKzHQSipoOuLHfSS6vHdIqDDziRLdsLVprM/2KSEo1QW9t1EOLq
OEHMslisNaX+8BzKfzyI7C/2IqtbVlFewXLQ+cvDUPDJaQSides8jnosjfZuYjL8PjEcWJHZcGJC
ld7CfnRPWmbCnp6t91kFiHYruG+Dbj+2pVF8QbotdolwOq9G39cSxnWSraOfhJu0R63NVolW6ifO
S4+q1vSHqtYsxJuQ8UxOeBvSYO9EVuUXzUVOk08JLdKFdL6E2SSlmb6o2EQPN8KAxlZWrMJ8vAOg
RNa9blT764y6tDe/ClvOmRPT/ryoqd3gHOIw3lfLzMvXx3nz+4//GjD5t5WEx8Rybct0TJIo/3Fo
MgvoalNPMyeQlcWyRSa3X3TukQx6F4dKvikSHQksYXTTAklTpYkqQMo33yqmY82ca4MGCFdrtGiZ
0BNMrEhs2fjka/BiEtUy7hpmIIhpVsBk4JM0t6wEXVFi6Buy9l51FZ0cY9zRsZYns0g5wQw2PTrQ
GE/OpCHIIXCsIvJ465gY/H7/+qGQf77/bc7ZOmcqsezClvx09/RjNONZhOkRpZjGtMIyLnCroUtr
4auCNgpdLzAeERjk67Kdhy91Gv4YmlFs5igBIgS/XcBxdpq1Bul1g+1hur2qNxPpAseBDboxO1Vc
sEMer9GHc11Nl844hrbT7K8N7dAKmnvR0PeWBRkiiVbIs10V72adfzT18AUUZHOXhI3ADDdUOzzv
K+Yb8fPg4pvqWwT96OU9V2+63TwVxlOrGRa55RzZgoD5Np7v5mCWonhM4+BxIFvds8xYOwMcL07G
4qeLbMzJ1URklJ8SHbFYQW/BRdlVrTbG8osdLbJVGaf6oePnWNuMIw17OnwWwA5g6CAU/BYNatbN
GBdAh1dFPsCrScFl+FW/GewKPloXOIe5TO1t5oiPiPyYu4UK6wqREtw3HbHX+/tqIVgrcwSRJ4Ov
hQx/ip64daJcmCJBF/GCmPyVHJnor2oyTQC3zazbXqtpBkc8w4ArxMpTIwnCHDuBx91fN8nKFArK
7hzs/a6LbgfNuYxYbTZsIcVtqCodONrwMbVJQXy3DuIsNLsTEAoyYpcvY24BYHX1hym1wzcu7oji
yYVRPzz7HMch8aPLvDYdqqKHCNy+W4m4JYlD7Xu8ZjtLU+47WkUXTZ8JWK02a29utqLk4dwEyy7V
wT4GAQZ1jBrzNsKfZoaiuRtM1vwhVMeaKu5klLO1Cq0mv4TEwlzSTn7YEB3XDn2H7TTQwNSi4rs5
jcau7fXR66WZ3s8MlozyzP2ZeU6bzzfooMqNW0F0Nh0aA8TJhPcoX0jxipINQnIdpSO8QCIaAV8G
DRnjyDNv4LJ5YCdEs4LY+ZTMlePNLApekcl0XSR19aazhCTxeHsdzc0TOvdEYweoLXd1VYNYzWhv
J1DOuJcgVimTfNbrmLXpbQvtD6M7FMz6Vhc9PlcCHjc+cRfr6yQtyqtk+/uH36ZS+/vTL7n5HUfY
dMKQcC3ZWX/fOwgQhO9XhwBaJB0HsCD3NaqPnRNp226OOSk6ob/2Q0AJZiRueowhVxhpv5VjwM04
VwJuDLo20E1SzSnjDfwzs8+UuC9DWJKTfw5DhWzSyHC7AewtW5NgLouHdnD6fGsEqD+QYq5U7275
4N0bOjJkZqJXaiTMrBLGmhFtNEuT2FKTE6v1Qw7X+qGRsK2XmNHawSKYH/CmHhMjUofGD7tVO0GD
EinUzrl/AQC5qXLIXJ0iV9nSmcBz5FiZWnyb+Qz7DfylFgt5X0ixQUHH7VbODEqv7sUWiVVYrhpm
81iwmC6U4Y8GBkPRIKvO6dZ4DMBJKdG6nxb2t50d53cYzyQijYUrehpK7ZxXz47fNI/3JUANyNUl
HCs3atdDk1oeME2PfS07mCKfILTUg5e674E+IsrhvOT1uqXIAUj2oRxMr8hx0TeD9UWwXG8YLCgc
0BtIf/kh5a+tk2A8ydm4jDAyH/M1LnbTjJmuQMAITBMckmheTb3HZDxZS26mtmWuuwVlcyliG4ek
AcjC8KGOa1LDImCUx77A7UYUVWMNHaxqWa7S2u92fs6MCckFQ/WYeiEoy47DE/RAu+03mju+xtn0
MYYj8IusI7kGARkfLfW5/V4jTqUkESjvkQRN/XzEJIhyZ1TmtjnOblLBcNQgtDPyD3pShU04IRO+
2M2Ua0RpjWcUAONdYKTTjVMYazYUMpYxHGrGgOQ55ZntAHHigMzoC1LKwDPqYq1ct/l76y90ZG32
EXZ0m1H4IeiK6K5bfBtOQk+HbgLdXw7Eq6Zu8EcQVFXryPHAia7mMDzh4onXdv0lQTe5bTT3e2dV
GRIuCiQzK5Md93/nkcRUrjuBj8k4ovpjOOSaP9zUATsHJSBN8lN3clhpEXoB1K174yZw+R+0+Xgv
WoUMtK8+QuhtGA6G46z/sNRE8q3Ag5Ym8FSCkVs8S+VrFeDKRFdIumBOcAP33mFQWAozrEmA2MD8
QmSeGcRmplranM2e+EYqHUALoZlDFMzLbwFTSYaFM6DDlLTH3LGsFfisZGvwbh8jBeenWywczEkZ
ZgGgm0bgucGYf8umas+UkTRqIxM71XVHQhnmLWA6favNYBa1tJ93fjtLRAcs5zjN5aZts2EfUXcS
kdY0rCfuZMAtRXISMnFmqa1mY96VdvIIHlHfhGFGwukBf3nJiby0dt2YHeoEYNcknH4fjVbh6QgO
vRSy2SYYwJ33XQ9YBWP5bAzfMzsGTQCMkEA3g31qRcYqA3HutFGEL2nngyC2CrYipbIjx4TJS3U1
0j1GTB8PTbemGN6gHwRc5eqPZo4WjRrRQIUnCi8LU2NHZsITEiJSL/BMWN8ZXoDAcvQn4N1YEuB7
rpIswZIAm02LCA/pUz4Zv6gfExaYHXFJ+sGZ33QUplu0kR8A6z3BJHLD1G6ksBFARPxp7cjG39Cm
eArzKTyhgfesyNC5R5GgQUsxi9A/x6TrkNiGPcI0J5xDTbrGs1ZuIllVoN780PON9juI5G2ZZcx5
cydfWfmldpNjF6VPojhEYfCWmT6Q8N4uuM3w+eQ6rAhNw6VXemEkUy+mWbqJ3aHCrDNhk5Tpi5+w
h5IE+6WGscKDplDV9WfddaI9JqVv7bJSFDyec9AekhH0lzYOeHeZY2yiqXyfSgaWUTl0Z9laX1UD
2D4cQGGEP8M4wUmfRNO6aixOIBkwg6nRLlkNNbMiWhXMPKAve9TeHLfaO0TxXayywxibsoEIoLxn
PCQH9InxkbYwzDiFcAE070NjEIqeO+7GqtUX8Gz2HZ8v6yAwpzFkTmKr5IvOrHsbD28Q5a176FAp
pL0Im38hV/UYwV1xEDEPlA2zmDCMGCl9Jww6vsL+mqYPmhX6uzikUz9rySPaQaJU9fQrNLpp6wT9
Eyem8Ik+xg8UGM392KhzC/yjUZGxtftKbESXItCrZ26ntEX+nBVw8vMapxTTA3pRFF9pAQTZQiG4
CkaZrR1iT71Gpq+9ujfdcZcBnfVkKg9DaMMeKrCYdyWgP5fAgCihZK9V8jgWuBoAHS8z40RscB98
C816WGl91u0K+6tCqINetSfc6kx9q61CIeojIll/E8R3usrvJJWeJ7v0u3RL876L9P0wcjicpui9
XG6NqhMrdnR0TSiI30LcntSi0cE1unMXx7BDVXDLVnmoGWmXVJaAMoIvoUF6RApYYJPL8E7J/AYD
jzq7tvNOo0t5AFNqryI4CpCYdW6UfssylT00g7+qBNdVl/naEPW5zLTX0PGfaNMeSoZ0/Gf21iRv
uAUavk9GYw+PBCOoBGuVDBpMZsx7ZUS3pOiZciPLPDBrQk+vsi0hDJjnwQsknV/sjNrChV7YOzPQ
v+U15zuXk/5o4r4kGs1chUX82mKAXeNpi5Dip+8G4mhhuOMm7LE+KAyHdf6ey6k/tIWGa6WaIaiv
hrqEx5yXmwSL/cbHq7LNMoOz5BzFntDtrWGPJHWEBEbG6SR2Erv1RloC8VSNgH10BQ4NZEvCYrnL
ezTIGXG5GJuqc4RPZGUv96g+iX3RFe9ABdK2B+9KVtmKYARzM2iYPceadM1eOA+0Nm5mw2dfbdu1
HGd8/MtVpp3K7rWOs515xohmvrHjpTAAYsqICg6AjWVKWrS/KAVhJWUaqjt+lxnRpiSWPki1bEvf
yj49DXGWf+CMe8zpg0FewzWCclt5rFkQN45FmX7JTeMR+tywKopdEGwpR4LZ3OPCPSgR/4jkwl3E
kNw8j7paCJcIqVC2IZMwvMyVmywNHJzzrBNCXQjWxZnNua5PMuXhFXM3YcAyrycnSxf6uscQU2sw
lwLbfzB0qN4yBt5itftq5A6ecje8iCp5ymPu/4oUlE2uhl3bONDXqEmICy0AOYlpL2pZU/UG31rT
MvBwZIRBYGJJCRGdHP9MnfY1HjI0F015YwYDWKLOYCqRHoK66ry+oDatFYa6ns+0aYetHlnUndAO
q/m1k9N+KDFRGmP7s5PzhxuHGFWpNtVgYmZ897MkwX+LZHSU7YZtzNp0Ji4YDT6DVoabsbTv4HYj
XBrCR9SDewejqhXrPtzHUvtl6qK/+ERGEpae0TyVJob0Sbd2w7yJ7fQtc5GpZDkZLdoQ35h0jjJ9
Qao3/ptaHolUGLcspmTfRAiMIYEJOmrtpYeeAvHDesjdwHlInOJZRqI65NQdQuiXIZ7RmSoHxaWT
n3S6L6duhWuUZ6KM9iyy2DkTk3AwQZN7inQ43sUlcxoXThLxHbNU/pE8VM0twl1smB6pdO0j4Ynr
JtIasErY+ztJIASn/7ckGfW7woB8B+gswNN5tjh/rxIWk4z51TrWs58dnV7ieng6wn1R3RKu0GNT
7KcVzdfi0WjyXdGW2/rCuBC2TqRhRwX3PPDPiH7ew+TzNEj5MRranYko1zLqU9V2B98kMbkZAEEp
lnmjaX8G8BwAkTSs1npzmyeod2vqQdHJXQotthD6OTGGPaeSi4S7UlZPCtnzypID3myYT6isrXgC
mGF8ZZqyVGjvriG7VfJi9vb9tMh7+vxAo0EHVlRSwZvawxSFN6bFHFyvU28i/mldGPNtqeDUuzkO
FpkQ55tb91Q60T2ZVatOB1nU+O0rh5KkL5KtxlFqRVAFBcfgH3sSQU59ZhzJk+S85iZLQY9eLGy+
1jGO+KSbUMSbxZoh6tOgjqlKzQ3x3QtHNtZwpA0nHysC9HrkTZB2TALmSx552C8uz3QvQm/oErzb
yud6fYCXtb+1JvEQCuOcxzs9jy4piEnQNuW6aPXvYWHeFw08msRxkrUEIkMGtuF1zHrYo99Qf8g1
emAf8174PPSA1ejjyACKcweYDE3gDz1RH7o+1qDXfZP0HXNcF2Qz+m5+w8knXznVwrtro3u4YGfy
c/rNLB26A/krFsZnngzIzpaO2cT5kJ2COCG+SN5Z3L5emGkNoTjxsxX49GLaaKNHF0AqKyanxT7M
yTSy6EkGr5wtp7r6CjXvLSrL+7a1UvgUcA5aiaHKCVqPg1F0wGNC/sD8krryNUvETVXadMkEnk1Z
qWAjzaNdV8bNBLAbWp2B6psDcNkl60znTJwbTcNueRdFhFaUqQbltIzq3VyRllXnJTQy0a0oFPSj
JnxBUA8mkk57aZjhq20018EBCfSTn0tc/IO7tqA+rhDa/cyJzfS0Yn6ZhNuvnCzeOcJ9KBEfkuRD
FklYnoGaO0f23K0UDf0iaLMrS4PTkFP0WRB89N51mTCl71WjvRkz+YBZK3/EGmnnJvcO65xfyNfE
Db/ZGu8r+/XtZJMvRD0CtSPg6OFzFCAtYJ2OIDYAOTA7c6NdZj7SFmn2HMEfTZSbHeHpmBCXxheO
sLVNKPNaT3Fh5DOFTtbohzCKHtCDv0f9DVu31Q8F4Zd+cCiL8auIDQYIS2suLNwjJLMzJClvhoSp
aVm1B1uAB9f0NQ58bYdkoD4UoBsrhKvsThtV7l2JDJdTJ29eMuxtKF1YI9clhjP42fZ6tg3QPXn0
4CSMIgKBMj2V+CWx0qwnG9V/1UQ0pxfl/5REKz8Zw1cpCXQE9h1sl1YMvsG8Rlk+3zidLNfVlGge
qyZp3fRt+P9jqIuc3RRntA2rhAfP7/Hpi2GPKdgmuSjKKfyQBDYOXINJcaZN88Uj6i/TVq2/ECOF
gxsmBiHSJ/8Q2bI5mnDFsKajbGd7hAIr1vCYDk0vj6B17K1KEZqK9gfpcgiGff2uGyS3afiKu58q
rgEvy2y9XLnSzz2V2j8KnDdkfDAP3JX+wu2kqwHXTSdxOILx4gD+cHG2O4NdrEY01knRH8PC6nYV
ZNhhIldXTQWlEl5GvUL2m5TcRloeWAvu29+TGfEzNeqRzqblYWQfV1MTMpQIsc/GtAlnkouq1H+p
GN6u7Y6dZkiAKIXpjUSRyF0PS4cabt8uYtKuTyFa5q199Kdma2fY/cxuuEm65tsIHTcG884pAoEs
PCprV0XNRfojsRa2sfX5cFaRJqDLDfpOK2PT6waN3vp3pwaCUA0yXKh4GqeNmJyBDKgBXi6cCdUX
DVycpxMg5TkqeHAq6TxVZe6B9EcvXX9MirU1J8Z5TWwofF1Ql25vs7mNWGe7GvsUkX3V0kPK2+Em
zDL6GQ5B7oouCzpjDqj9OUW/3UvtoYECBiu7OqaY+7g32QXc+rsb0OzrbP8r2Sa7PhWgTFLre04Q
LjxsXlYXB/dVDIp7xAGuy2UxG9moMjuB6DZ2XzW/YyEyDpM17eaRbLjIfwnn9qYr0oV/fKKH+0FN
E6yBlL6UeXVqs5RPp+MjNMNXB3rBil72efiKFInjr8qLXagVG1SvIW1jKBVkx4k1XKG17Ra519jO
IQbFRs/gELQ5fRQ7Gz2Eb2yimmtQfCzchoqUNrz4N6GPb5HoPcBqcJK7gkVxEnG88gsGrGhKOeiV
HakIM/q+NHlu5mxjJpyEVZkfpmo5O9S0SEVUbo1Ms9fRMB9HlNtLtC3TwbkR24ozB8M+KI4sWOFY
YhiSJYWvP+Pnqb3MpPuXKi3bE/FAZgMVae/rTKcC7v1E1fSVO6IfTW1jI9NOXQPmqiDDPegBeOs6
Bd/Yzy+DHf5sLflKf2TXKvHVFUPHoRCyldnz+PTYxJDVMLCIsu9p0O8ci8adPUxEeVc4G5rhf3N1
HjuOM2GyfSIC9EluRXkvla8NUa7pvUmST38P9QNzB7MRStWuWqKSmfFFnEAO1cOfojP/WFOZZWEi
97AP6heVE2s6EnMxLJ0jT/XayeKW5zh9uDxcjMmLDMoeG0eLzk7+J2HT7HKfut/QvEe5/6eMYHVr
Qn0Ef4J1rUCjDPV2n49UOqYBuxwV3SI1shSY5ACGDDrvKmxRu+b3ozI7ZiLo6MPQ3aVWgUHWqmdD
ifI9R73g0NNWUJfWPIdtQRDRRkmbFtVfFelzLYXRGEXKxR5OkS4QkdIsW1ENsZJdXmIdobjGGtnA
UNLncqlxYbay2RUK8qSk03BRI/Mo7h125rIai7viiHI3RB81PNJjQJzVbquNDtyQBYLM/KQx7kmU
Nzd5s6vnbsR+mU7mDS4VIou6mOYEaiaHN4AAORnrsdgVFZntwdhFRsp3gvqdM2XsEYMkDVnVL1Vt
QOICHgH750Sn4rfRBDnzi3hFIkR6wDdqSFlEi6JA1Ot8KLapAF3ThFs0cTDkRvtScRorLdnsRcHo
yO37tSAuxWFaRT+pdM/t31zTVfcgR+jJLiASovzFnbrLWpdDpetvUtUuufHihAP2dGKQn3hFyGcq
Ffq5Lds3ow5/GWD3HqltyO+VYe8iMAcAIogSjyTXGPsoWfNU+GQC3WyXxtMLmLoT1H3eft+YzlPR
VF5QQLGW4JAdgj2N0IaVkfkTah1TFkvgdSvs8icno751FvBKqB7wSjtl9gXEA2ScpVZ0IdDLeewG
tnoqum5OpA+pjmFB3hN7Uqdmo/Udea+PwWQuNmpTu8h5g+ibn0CzzIqkq/y07BUqCn+Y9hfOIuvo
Ayv7ecNU5e4idWFuZVX/rp6A0XLjJbnLqQxVQKVOKZlpNOxlDkqdXOiEDbxQshBxKMca5hLcjk0I
OU13VxKkHqtKyd2mHL2znBBwhKsmAUlKQ5BchGE60GrYv6BlyQVozxFKnkZEecp+CLCTmM/bm2Ji
3Ch0aFRFljYLkI7kxS58FNkn0QJkcP06snU2Ni06K7PRXC/6BuLwW/AOUMXKNL5yUGoJAbgL0xp2
+iSxz0/PolCQg/oW6jqzxbTnqiBjFSwnnTlWzbmgbX0Qk5AG/Bx0mAtSXnbxARmTPVLODZh54FIZ
KZTujBleUvb3oBzXqtSKbZ8MDrA1t0SBhYfiw14aTfqLydTq9PeQnovtNqQhjeOYI5oTskWxEar8
Vtwm2EQheCmda2oUZuUNhamsNNv55WDFam2SxqYfYBO7wy8Gp+xpDKDUMWv0GpJUs302YZBi6a+A
z6CaeLKlFSRIfKCITujsGCXeO2CaLFTpvgbNZ7Xih5sISgJBsYPQg19X1i+941i7SFfoNWOVzog+
yfLPdgSyZPFG489SCf1X4rS/jaJ8AhRggO7TlmY3h3EQ3Sbgv8ELiV/WbC0oYw5GSu5zFUszR+8y
R/grLBhvvobQFYAyAyof99hTgNQl60IlSk9V5EGbwOHrVA9hHfzKK04JenACzRcAQwL+HRXmMzwE
Pr9jdgZAvY2ckpCsebc5i3gUQiZ9+zzF/ToME3fPqrZRovBfIMM7sGFsUDnHQHrlNCYezV+tACv1
g2pNlPAlqtp9NalHUk7jItUrfBAYaP1w+k3Hs6gppNHSjltfBsAd6sUqsMs3PkjsB9K/YD6wDXrF
viDgxkcDMUgsZ3ZzrlOrbL1eMLKo3XGG4Jov7dCxy8xZkbhVt71/yl2oI5SaUTpn/8Lr2/hlPIuh
xgkS97UEuE8/ubLJJwcnZozoCFCUGtDCOpYD+as6cI9mj/tDA8e2yIe3vq0YILY0YukdzuKMj4pn
dM1ahfWOVeA3VcrXDOgYceXg2R6AlF9UfTe4v6Iq+X/4z0g7T1jFqMKT2t3vzPcOtOOKkfICtXE/
ct1avF/xaKgUK6g6fe7GWR0+hSgMz9YUcyFdf9n3Kze1+MmHL2DF/M/BDLgKQMeO8bQ2/pgzxdpG
uy8d87XVrbPuT/aeQcbO59PgxQUW+STeDiIOjhHxVBidbFVrIqeZ3bJgZLPHQv5zDBapgnzg0pft
3TJWqQKfOov7t7bm821jqZRh+BwCQ1yMPHq51s5zcMonpcORidYPL5pYFanMSTBawPBkVFpDUqzh
tDXqarCROp3w4tqV5fGu0lGmybVmpjDYrMZcVrHzVAIKDi0gbKGooahr9GBGxAIBfwp1KQPjTkJX
P85R2TLkflnJXF1ZWfMGZqcJPxtNkVB54dLpCc04cQR/svGzp2qgHdJE7vIkZz3A1b5nW+UrocHM
c21KAtNCKReVAi8y+dZr4sdmyWKjjPh1aLamC8mmypgupV0VYwPDM8v1SdOo5Q7ayke7YkNTX3O9
yVetofrUS2W0chTmRqdwDZ1QJCuNA7jnF78pmvG2QTReSA5o4PbK9dQyZFHoJY+QxGM4P4tW6S/C
VgR1YYiXGSkMjg0ql3+ufwm2dEszo+yREDyqMQN1xJD+3ZKs+b1QrKWqxL82QAcsSxJ+TJkd0IJm
I5PDDZnD8RQwLWUsR7uMfigz5lRpS0hVl73X0/Z7MDFgMm5MAmbVczV6pfb0VZoAY5yfsUl3REuo
eYo5CoGbD4N4tjO0KyuF81hMiMWtxLSX5lem0bAqM4vpU0NC3tR1GlYq/pS91Qt31w2yXtUhqlW8
HBuOsx1n2oW+z+CpeGMv+WOSFlTOD5apwC0uGgY4zbiuEmUf+HN31hjCz4vByiJmCSO5sBwsE9cS
BBGnjNeOq7LBGiA6LHy0oMYmOnDgbmpLeTObFsiJANjlu9SWdcp7wLGEYOlrp/gXJ/c73LPqOivA
+2GgZ0elu3jdhsD2YHAzL3JxOxSCwnput5FSzoHL7BDl5hkxEZ4kO3yP1xSaA0SLsfsZmCbnaFhy
/NVaVpFa5+AwDPB9co62NcxZZtknPQ3kQqo0mlRT9U5q9tWPjYNTR/9iV38TtDsR+CtebbeSu6qg
/kqBYS8HDQjoZD1Jvy48EWJYsiLhVUW4U3vFXTCNZI8idnR9nQYTM5duq3s+dLBn6aACRZs26yBu
3pCgb0atXwa0cZB2r74ZDCCA9cpTa5q8q4F9Qua7K2RQd+M0kilh8WNb8R5DAB916pBjfKEIT+Om
c9qnno1nnnIXJx7rrhA+Pr5UR/FGTn0bJ5l7O6B1L0Y1fo4K/zba1VdUQ3+Hn9wv7Ln9Iwg7fN6m
fmN0RzlU6HBuygeaB8IEzmE4vVtjxlGpcH76nMM4vkYcWO5v1ZPk1pq3uvG1FeHv95JVZKW3rEl+
5V8qWhFjjtGBdkvT2ln2HMRjjTYCCOrsi4MoffObrNw7xb+as783Vc9qNmE6j/MXUF1YwR0LAr/9
DLXwHYP1Hk4C4X6LhTlvENhn/jJMouE2Fg1hRPqZYGu1yz4dThmXTF899ym7E2a8NqQs0lO8nF6B
nJ6YN0Que+8HNB+NAWgEB4ycr48EIEeslE7311KUQ5GTe9djVDMjBfnbwaLGS7iZAj7hUsmeYr3+
c4JABVzUrmphbsIc0aFpVHB/CZdbgdxrdAT6G7umFI6anzADee/oExz06Sbo+qD5OoGSLL9o4MpW
qoJXDqvSwoWcsijG+KNIWvAO0KvAC/drxcdmVjhUx4yPo02wNAq6+xo0VmHU5jyKwzQw1k8a1tEk
/bTyekv9zUuTJRSF8LNpg38Yydx4bs3r50TsPeoCVWeeSS06Tbi7MutfBTMBpKIMygrIKC/mODBg
dl/ETr8jmBc9F6q6AReBgT6/+Q0jJ02rvuwSIbHIsTZbFh2bESbYHNzoQurTjx7+9ow6tgljzrn0
NuzKp9juV2WMzSPjIOBzAlA0KJhiG6P1stOw2fYNjAsd9dhzzAPBM+uK0W+S69BwC8JyOE4QB0ca
N5tbOXACssXJyrMrDmpcPRRomPWDSLmBx7lxQ7VaQbbYTiqzkpENV+5H73HZcGJEt3LNFP1N0NWY
Gru8Ep+dxvms1ijlw0no1z+Oi1JVarTBNcl4xB5DF3PIZkWL0bNTZXwJ6lEFICJQF1youARl5ZyW
MOnISQYIjkHxFDfM811EB1rVkpOFXLKleHqfzb0NNvZdqN/GIjbAeqT1Jjb40Yq+b72GbmGFf6/M
g4PZB5vERF+zmuq1j+x6FSrczlTI2twgLBEDNO3Fvil/I1rkCnZYc2vUK7vCcJULdQSUau0Gase5
aOibTDCRJAkIMcuHAKux0iyjvsfJ0dS4lEFmFH59s81BXaBIrxUCXLzIl6agnJV2ewHB+2tsY42p
D+sYQJWXzu6VPfdg4s/mztYQ0nqU77rJjNOozAgSlJEydUiEOc969NMk2l2TRcvSQqeKqSN/FoOx
YXr8F4Z+7Cm2fIfSyd/Cvb3hPLm28/jrDtWBrZow7uWoeLZv1ChjzXuvdi+TjLFBvKoVhzCXQ0QP
31RZq1MarYq5B6orOQ53/lH30cyoqhK1Y25Td2SPQ305jbQQzRz8mhHuxCnrPjMDw+XIdGZRte13
ILEjYQvjcv0VPZJQ3QrzjLMXBk98BK63ZyOucv9qATim0Sv5/K/ATUDGK9qfBNW6sOQc5XeCf61S
TqQmMcTh4GUR43Yaj6O/FkPxDqryT+1wxYjWXARVjrs9rf+h9dh9eq9UQA8D+z9acvgcq/a6cDAp
TC6dChrTz4Xa5R+dyG+m1q/tPo5A1TM+SFI+jpbpr3rtZQKwb1cYT+0y3Vg9jgoNDAxRUix4NNER
b5FUM9T6nwqs/j2BejmuGh+GO0zEpwhkJCAk4NdW99rF6TuJ+HDJ3OC5TCYFDxLZmoFcLnoMii3b
i9AWsBjiD0OMKe2WyacYsJREKHpoDK+qUzL0YfGGXcOymdFaQilr4eWWVvN3ICsUTOLZbMGIKIEh
0dbxY+XXvwL3bRdXOHItrHCdEUNiSbE8r4jBDAe/1QbABQIEjlu94WnFoOzn6VKxwbjmGAl06Bns
2qlH4Bg1f0T+lVFJtSPOaKgbgIdQ6UUybZKqfxoqqS1phOjpnuUTkCsN72NzU4cSzu28gCkJVTpF
9+e7czkLhp5d4xgbNWpYIbGSLfVx/HBx+qupODr8MKcBGCMeY/HRGXq5gS60Vx1qr4ZfB97dAZfR
dzWZ3SZ3qThSJ+MM68NZyV44C6VhX9/X2R3eE7u/8cclKIqmzhvXI0oOjsHeum9p4hWqB6DL9GQJ
57Ow6bkcOjz0CO7f2kzoK8bxS6q27U3YK3HQumvum6MHG7egCB7FPm7669jfChWolEGt4YL83o/W
Vq9q+h3ZQ+MZdt+x4tGDAIcL/Ya5VFbgsYuxDBTYvyMaXKN5gocQFx00AQ6ALCcBnsrYjBZvamwV
+TxAt1euUe4CV/9WAOfuG9WZQF3l6hU6263QtFdHdcLjmMr8abCmZxzMKSMw1cS1KfdZUys7zSXV
BoL1orlWgxKMQyeIGfNkc3FljWI7+MalC+VTolLEk0/Khxq2tyINN5M1lUtjSph0kZP1rbA6Twkw
M537N7zRD8cHX6JGJbY8DjXrWmOnV1chyrhB/QkF2uQxGONS5YMshkbqWB2TKRC6gUrVwSAz+zKY
xtxYQlEB2qgZjAGD9qp5LXhjnVJvjlM8nkm6gHgrgjUD64PKWPkQQgGjxABgbD29KRWSGSmTgLcc
i5Zvo8v6w/Qn2JYPsfIUFrBr2pD9OuA8iniMvWrNXDghTvkEV6aAbrVKLOtOTaU7u6gXY4ea349B
vZtEU2KamzK6eBy6g6weococLoMYP9NOOw06nXhdPL010q2ODqN8j4qKXRvp37WYlmXtU+brKIeC
wiM0NVDuhF+/LJWAtcDYBqY3uHeIwjVN9Fz42AHzYzUVkccCGh7M5AdiLvMWkV4ECU/WYDBibMVa
6JmspFecn/4KgXA3GUno1ZeBLfEesGW7t0pKbRk7XwipzZorjdSxhcZp8T+MWUmlf9GUmARR5bTo
IOGymNLulA/tiYwQfhczW+TC3RThWKxBlBACN7dN0p9UJ08u3VRtLSlubVey60uMZK/W9Vprp0ut
1OohGrOONhnsRAklGDRNiqUfMVcv4cwheyEo2CwSVuY+xf7nMBLuyWj2q3dqFDyDZL4b3JIWReui
rzL2qLtpW00BboHRuuZGdij1dge8g5rR8eKY/dr3m3FDmrvauQq6WZtYbxni/yKB8rWnkzwhujOP
Hbj3ZUC2sjIyXjS9wqUi8vBfUq5Nu3tHtswWKUmEgxzYqvUy+yfdiCaZmMi9ju9kYWZgyfO2utZD
pW81JVpD/jPpqqnwpbC1WmYmJ74QjbYkU8K8DGOya/k/wzTtuzELrwUVDnwsQnvbjRvBK/tH/ffd
qc1F5E/NHeZzc+8MSFuOqRv7x1ODe7w3ZFjFLXh6Bz1QMXvDAPXqBK5AmdHYYwq7OZVquIHCq127
+eG/7xviWopuPNSGQ6DT7C2GzmV3pIttG0xFjjQ8hE9W5YZPbqtAK7B1erWEsLbsoEJtIWYwZ1lw
9NHCkSqP+SmQrmCt9Kh/LEAK4GNOmJTGJifWbeP8eGgFYpFjBsjeDIKOZfcCVo9tbxA2lyGKBryC
RnnHg16akpTd4AQHxXemV0LMXwUY3PPjWYp5r/ez4CZb1Ws5JjwnvrxwAzfP0cx8ciQFgYxV7c3j
FylqzHexddJz012UQ209tfZEZsZkYMGToOTWnFWAXOJomUMkuBuGr93VMj2YgPDPYGLTnd8Ugxdm
jbmhk4oiVxVkc/2U1UxDAZctwlawsx7D/AMZ/LmXlVh2pQ8OSWFuybQ19HSWf4BcHfL2A7uBXS1e
T9YYweYph0MzzzQfD4kcmW5WpbWLG917ZPnVOTbyyI48nj4ess48qWJi5KV2aINx7tkZ4Ea3TRHM
HrHjqlIYQ4sZbjrWN/3Dtq3k1vlufbOAm2xiSWBY/xh19TK1SKn4+d+H0lRYr6puL8Mkeo9Udo4O
qDkko/A6snNc8f9u1jZFYQfLYF5ohOW3zM3kXKkO4B+t/u7mZ2Kc3OVguz1ULsmpWYSvGXOFQ184
PnZyx77h155/5fFQNY15SNPuDXfuL104xfPYIdJoBApfqzTKly2jv2taymZjN+qLH5CD6h3sduRS
i7WJKDCLFq+FE+AxI37tDUNPRwlNu9PkXnIEhQvqgXmZ6d2FeyFm3a44BOVoGapxIBdsHOywNg6D
3f06oYGEbCFcCL16jmZCryZqysS62Mvdzj1k9a5tAtyZYxiuH1irxwNU3H0OlPncqWkLXdQnD0oh
Tea3FulfxfxI85nQNn4SL1fWORSE/76dsL8TOMYsRb3VVJVfIzoWHXegKKHHEb2cXD5T+LNaz6hM
LhiCGHQEivrFKUTuKYnVvpZJiHmBmnBuxR7ucWj5sATfXX/vkEHeqUWVvsZlXu96gjN3ZYoOxMsl
wjZ4d1sM5S615bpyrfiuCF+sw84YGBGW7B4ZknJPwEqDJ5SkUNi8aVbu/kOnrSXRV6lm3AI00R/m
bcGC2OmETGTLS1LZf4gV5tI1KS6RWq7gJOCTxn7LekI8Af/VPYk4Ky9FOdC/3WkHBTtQtXh8+Xgw
IEse2PUSeogTF6jkmxI6+hOn/PBFHxwAIap/KQoKKLJW9qvUgXshZW3szPwShvLXrPTg4JA5XYmm
zfZl0f6oKrOepGF3SPrN0I9j95y5djdnVNjKi7Za6zWRSVPCLdeHdgMa/dpwR73SFGRs+PuardnJ
7gln4EIJ9XVqQvN/PCTQzv77Ki/kb0G1ydYmKkXZEoRWUr34Sllb75kRa/u+HRo250ZwTVEQmY5/
Sfwzv6qbs5Qi6zzZ2BI3tqb2G1gK8faxDuvCyfYBeeNFrabmOgcbslKigB6F3rpbTRtccfD/DZhX
zjKkjCZwQ8oZZHYQDSu0Sm8l5wlBy7SbbZSR81s09DheC9XfPBYHOa8Kk+RNZPS+1nDkWCoCO+mM
+iasmgbLwW1guKP45HH9qucWJiaXDX1RRNG7r4bRugoruVHsPnoXkfNhpUW2thqd4xtFbpTsliBL
569Cqsp8MgHXgOM+s2pgqSJsN9jtzbUr8B42I1ijhN6jJa2FKn5FI7s/Hgxhvim4Yw+PZ+SI+DgH
1M6y9P33G0gxTBtH+WkAaM8W9I52iA2U2+Ziztx9O1KcrZ+Yf2WV75Ws+MnKsGNsHUUvbTjM9Jz+
XivBsND5IwcFeMvSqeOB3QHCkCxV41ul8hwvk/ZrBRjo8yjBxF6Zw9VMyuncj0xmVLf4tMKxXrrp
QLlJbP6jOzZdhj0DRc8acHf4VJUuB1ETw9PwN9alj8LO0G7dcH9HyzXOpdqrp3x+0GmVQYWZvzRl
HtIsjMbxeEpRU75mrkmLywxt6qcyZKSdp/vemkNXorwTSovx4FT+RjE43dIphmOH8uCngSTGk44R
euEYLuO3GWfRj3p0ePyWvhPpMbJxqXA5FPYb2ulb4ejNd+EUz4V2iBkCnOwZomiYFaA5oaSeK+C9
GxiNKLpF1Xmscngm8FPUa7fEx1yGd73N0y05bHsb1e4M+gGOJ5qrDNPxgFAuW2QT2VDzMX8ph36d
wMonTR/iP+sS7TUTc39WCOVfK9iTa76mrPIMT7EaZe49C2eadcG5KiRuxUTMecNmcW39zKWYXDAi
StnXcgdCWoN/S2CwMRr5JHvLXmO+YYjohhirGEUEHVzimp4arEs7JKuBnWO8t1Wb/kNaplthb7Us
+GI5WcXhh652XI3+PrY/7zsy0PU3HSLpITM8XOwahs2f5Gouy+3w1ligfJc1WtBvdkq204H0WLCo
39py2Tir7uyiODeL8Mcn4Y4dLlpqbboyGq+kOvTW/Cn9eyXpltT3AYXeOd/3SfVhUrtYA3yrJQQX
dMgf05dfDTyetLu7cqmupf/lMNp38/fqfdoAxFMwaWVNuAqnZTyMm2qMi9W1Bfm+xJBOEw1WtvK1
RGdtOGm5rBOq+9J88wYsDKM4oZmgi+cevIFTVN5KNcZhWtbfcaszrCzKHxPzT6Bfe4zWztn4YH7g
OCW9POE6ozVUUi2uMlJroRdoenmw7qoyF93j53ijs2QCtIxWTE7F+UenAiSrJqd8gLMVcdf1eCy/
XXsp3OHVcKt8W1r5l812ropXGDbt52BDAspWqUbXuFstoqwBukiOs/tqlr2HUz8SO7odvDjyF/xp
9Vk4/Qbftspd8QIo95iwWQ0o7NSE93MkwNxntF2uK+QTPVmY8kSucZOj1rrtVhPTvkquOi4fczD3
cqg2ls5Ba8V5/xAvKfOkBAac2qJb2aj9tb5USkZT/K8plbGSnnKgA9aQA3cnbJ4oDSsjh+xCX9IW
K0st8JZ0z+58g4Uu/WG2/SbF2xcs0m+lGXcqmgunu7fkL6Df0aW69+pc9Q/9I2qx2sC39fySmDIy
lNONq9AB/pjTq6UZVM+taBZNUYOcZ4NSkzB4R/gcLa6yL1iv4TcfDCt+58KEfxyatKnw7+DE49/h
775r517fpYcJjylTEX88qr/OUbwMN+1TNUhdZlI756PnEk6Ti8g+Vnq6r2LG4GgAGyxuFdVanY/p
XVloWO5xzxriHZT0t93iI9UIaN+nm/kUYglG2lMNm5znylI32AdxGji9J6lf0KKBagUqw8ZrcKRB
k4QBr/a7+xUOYI4/3C9D1w5zfTtdnr+VXMyvG1cGmw5KJu8NTiP24yD5g8VwH24JMYNw7E/K63Qe
r/pupJ/jF1t4mKz+fGNeo/AtKPfhEO27Tb9z9mNwC6s0PfdzK0wMjJ47x3tHj2VWItak+AeHXlvT
F7BbtFtlXiMKET4lGPkSeUs2LS5x9IzY3vrS+Oqp1iupLV7hVysUlksPy2jP2YfcU7sAnHrzLc9O
7ejgKEaz78cFN+BS4s97iXbN2l8Hm7uR7ej12fjbQD0oX4t5PC1W2G7w2Gbhsnuny2Rm2L/pv/R0
aerJJe/Jku0pr23s7Qi0GNlfbTL3XyhvCjRk1rW1s4s26q4m07Y0PuV1vFrn4GXk7KwyofPIPGoc
/Kd3l5Le9FrQ1RXJPV28f21HDXgT7HR6tRCx2txYi/pu+cdc38K2StAF61VknLkGcj6RPjnXta+s
Tfekj+dmGau7mMiICD0mHw1AYF7VY76Iaqw6C6xBzHs9nUFginc7x7DLiInhJIdc7ZCXFZ0K2plc
vif7be3utLx5wtPPleqolVfRvJbSy2g5C9QAr3UP0QTFIj/SGoLIsogYPTnaInlhmGuY1OAUiyJ3
vMm9zi0ppJoGjT6BrlwywEM9KSEYVuU6wsYzkXbLNvVAuc6witvwHGivPQ6+69Sui+ok2sibkj2Z
eWSNeWHywRPC2XAqqBW/Qb33GjgbHhNaJJS0/xZiqWu8GBxEA0iFAMAWtmS7Gt/peBSYERa6kq9/
BmzFLByg9/yT7DCuW8EpQoZUGqxH0RcbLF4xRz9g3MN5ItGBey+u/J1Zc1eeqjfbLNmnrMlzL4fk
ndndls9InGoYjmHca1gVlR0u4Gn/1TbnJv2Syq2hAg7P0aGmYrmwmrfQhklpEKuQHf1OddJuJXmm
D8Cw0lMoTlQi/DliwEQuo9ZfQX0qT4S7aEkeSmvr0Dd8rnpZMo8fk+dQzjOQVLPOcDNgfCjDW46m
/Z2b+n9fzN9RCqZXUUDGjkS2tqa02t9iy3Wf03C4d+SGSRlhcm8nSQcpnaVL0TsBF5Kuv7i2Kk9V
4j+RblqP77VVlu9llGuHBhnUs8typlBwKyDnH/J6TaTxHXmqY/HWBWi6yDfDCWFi2ExR3S1iCop2
mTbvvh5tYNrA0QbghtUo96QRryZ5X6Q/8WTYVN52MUNk2MXllXz1RxMztKIB9rm19fZStgSYuXs+
PR6IGd5kopgHyJ8OxvCA1eH/nPofR//H9/C6C5xif1WvlTdi+MTIoyT7SXpnaydRsm5r2dJyh+Bo
W9FrOEdCXI1Xmd2/f6TNRBjrUIcz92Dt9+zzzonafutawbljppQ9HmBnz/1/g2f0hrwMNCKsYxP1
yh0r66o4Mlu5hX7QNBEe6lH028COIVQzkMEYkLVbCifDJw3G9omNq0XybB+q7ZELFgEJA8Q5pBnh
5GKu9EFFfsZTsw1r3pYVw/Jmm87Y8Yjk0GelaTu631zKNONpl3fRd24VJz3m+KT2vXahoRHXUYjy
HLfjGXiBuxmHCd9Crqur1O5Gz3co6iN1EewekkCphMMlhnPGEi75hzuGNzbBpitct/bsyMZfBBpH
+Ay/6K5VmZHpHcSVeiKdOdYlZ+dIDb8Trr9eC81tprDpbAq1OLV1VZysqlqrZjXuH8+0pNu71H6f
xuoJbV1QA6/7N0UoTwOpGz2iLJGWERwgVqxd64xuA4pG7WU1P318z+3Z68t+pkmMM7k1LSvt0MUt
X6IzfZX6mG9MnAjHx0Nh28Ve8hOEVAwfm/aihPR24ag3D2PXathVKQVqXWc4uCXOmQogytLxO2OH
2ZNrv/Qplyq7MX/j5cHIVIyfUUxvp5Wm+c7vJS4WGxeQhIq75F+ySC+04jm2JTjykley0XWMcD2i
eIrHE4Qs65JK4TK1QmF4ErBss0ZGH3lNLE7Vclz2arZpNelswWY3T6VKPw18An1p0aoEsMfJIPmb
+4GwNGYS59hONsQT5jrhOmoGUpC5zC5Tc/CJvL8aFUyOtB8/G4NULt0Y4y60BvNml+5LBG8A2Njk
QqHo7PNbRuvh2tcsHCOTZcsTw77z2EZwRgDopBRliT+s5Pm6MwL9QBL5HQcpXruUQnHcx+iMfcTU
opnUxWj61a7pYHzUTgqCQDN0e51ZZ4rspj8T1D77iSA686q0+JoqdQu74JoLMzhplZ+vJ/rjVwBs
+DjaKeWnRAPR2DmAYFYdP42Wu747Gt0lwUpwEX18N2XXfRWlf9bGhFVc67mdO455H8wUymA6jsfc
R1P2HUvfBCPOw3AuQoMzhOlSut3l8RVAzv4SutMz+WG5LyrmVMKey97nda+ZdHnM6nc/Ssxzxexm
a9n9vyDm2UPEfXy/l6q1CUObm/iYs1Eo8KGqBYYirqEpOGHPzCm8/Z9fUmTvrlQoiSBJhL43cVA/
YIjKvMI8vjIio98AX3ttymA8/P+HqS//99MmsVD/OoCd//2WCFtr6Va02s4i8+NHe/ykcJ4ULwxx
ST5+oYs4xWvaGB+o6jxUxdR/agbrVEIylil9Em0CiqxpI23HY2ezB6cxmmgzHdlT6g+3bKqWRdWF
F7/tuftPX0XVVrdA59cHw+KlVNgYzb/RCqXFFayDbhR6snfAGUMJulY4rI7F/BBR7Eji/H+eZ1i3
XTu9KFBMvjRHEDqjKeAGDj05Dn1TEqnAOjuF0wqw86+qmc9hBDeh5za6jnS5g5jzgcERyoqJqRCO
FmccE6aJEa+5nFmlqVxeVHoUrVF9dwp9FjE/ZRDcaMronxtl+IyYLbe1j727Wgfc0E7Cct/xSQFf
H1ZtKUwaquNgA8fU8Ux92eEz8kozUbZZOmjPo94TWMb5Uz0ac/8fY+e1HDtybulXUfT1QCdhEmbi
tC5YhfJFFr25QdDCeyBhnn4+7NMzo25NHE2EpBZFbqp2oZD4zVrfGjN7M1TlicFUchhEwjyNoNm9
PvDOu1b5NhQjqFgGRjuA6HQGdrPQ2ruPMsiGuyLp5QpT4l4Ymeuvcg0nDJJLEuZY3R5Fqbm+5+Ji
EfEcnExQwidvJFgdFxAMab5CAbuDlPAUEP+0Ahko16Tp7OJhqA5pE16qFsZHpUfa2mBhw8xgPlY4
onMRb/oaNbwYwec0TtT6kGdvansGcLnU5c787Ep0HNJE2JE0B/YjP6ZAiWRl3Xglu/CpyjOdM39c
T12P+N3p0rUZjjWKrWZkFmTDyhrhSpkkc0NNXXUsUlYQCwiuQUS5tOUjHqIIKIiGEinJDlkUl+wu
cOFGBWQyPT9GLeul3MhbvzLqXRGmH07fXnLwFtCgbkKzfo5BO9yKNj93njq7snZWymbZwCMMI5tW
7mumxlT7iEz7gNxTUCv4iRRyWzE89svu22rRbxrUUWvQUtUpmeUB2QuMfZTdy5R1JeppeGDidwkJ
vVzWHqxCxXBvlVSejR7jwtQ80e2IWURzd5IJ8lPYAS61Nk8sqbEDacCJzUtO/NBnJhGhz02ZP9Wz
y0BZICuuhSRvVZwI9A7v6hpFDtnfyx7gyALxpg8wepW6OxzcnMc59sbjZExkIiUU4q40r4KoU+vA
7vId4yfh16X+XcutLdEAj21nnkry6ea6QIsE4tZ3RHVpc7wsWtidg7b5LNv4XcOXvurDodjJSFq0
1+TJexDoVm1jf4xJjMtMNY2vpqHZDlFirNN4g3WjZiKVf4azd+yrGCsWgnZk7AF+tAg9F4HfK3OG
Eei6P7aavnnAM+s15Hf1Xufuy8h6AxMrS9Nmss+ZGOJ1GqB/hVrA08iacdnWCbNMm1cpXsMQ7BEW
r0vPphvTU/5m2O6ENH/wR53IMnhV4wolaLBHaehrdf9V96K6RfXCL5ymI5K9FWWSi4urZsFfzy3J
WmxJtOSg1Y1DtiKy+0JR6HP7Y5MgRB5mw5Srq9KN6BJ79tx6DZM91SfMPqj5FsTEozsYxFeIYjvF
9Su5IMnK1KFFWV3QrzFXECHZbwrDda/BpTPA6G3MuIYHXU18eh2zaDQ9OKWGDD57qnYwU/LNHJIj
3+jACEvd10iKXLnQoLDJAcLpZfue1hDI8R8hVpyfG6Pc0jMy835SBQmGCMQ91KGV5Xt9cS8H2RJw
G16nqgaFpapx3Vpom5wUDQeLsHWVWZyL6l43AnOlDTY5cOOL1fVHT+XboSn3ql0inrpcR7xHfzcm
EAUCxF+Jh2xXuMMESEbTbsO91UX5NtYSDl01klsvo58An+sBrWvBaAjSA5GMvoqEuU8FujwaWdKa
iI8Jhw4QUAePITMfonHWELbYG4NsQFSkBqOkkTmQIZjOEjpT0TQrpW3tkS5fdAPh32NwqSs9WOya
Er0y7bo2aNeT+6AFVMX3IJJAjXgtlm3vaRr6/CosMOm6g72yCev2BO1Z6x0t2+p2YQu5oUS8xJ3N
QzzWmMl69qoixe8AL3GfDWjCdB1g0OhQfoxNwWyyjJCWTlhzSJo9ukwiUTum2C6s28qsVuEQEuto
Me/ELxdtsAMGV0Hn3mSNFvtZTrplh5+rRzc7jQb6VrMmXcQwMwZSHIjIc1FuA5xI0HtxjHFiUF0S
nbPOcj4QDj0JN8mE8WsKu2PXyfNEHMDZ6NUmmQgIMfon5ZkscggfpveF71OX10E6WGvdkSN9sFGA
dI2xqi+7WFWy1M9acjbbgamOnXW1L1FcrDguaO2pJxDFY3LukZbaYXqIVFWfUF28wOk8EgmibbSu
endZotcFZ53JM3GdspvUwAQgQGpCtNnD1jNf8zS5TSMMxP3MmK6ePzqLQXNeueXaqfqPYMAyk0/F
EbnTdhrae9OND5YW5mslrXozdQcQAYx6JlaGwJ28o9f0D2nuvJRTRHqAeqjaJWA4JWwOczL7/a66
decZMKaGjEDl1U8WZH6SaIGf6srgoFvX2oRNvMEhxyx/R1ogg0c5U9NNy1abNqeMnZtucIhnVsT4
uukigEtsaDyGrl8kvoYrC4fhHA+oXZJx40gD+5mVbD1GEBwEKPw0DO5X/APBHc1AUftGHWRHPf6a
mMmvNax4qtDcO90xkE7h1ytnwVf2JefkXceDbh498jDQ9jG8wlC/meSEgpmCufDocRrcCHmHFsbC
CoWvqjH9yg6fswjzQ+g+xiR3MsxhkWP2wbgvQi4K5Vg7InMpI+2tIRkWdhRIBys1v2PJ5uC6isbg
nBwpde2ViCJcOzAjefzdtXVDRxtjdsulDy8Y9S7xDGLCq+d6GIVit65xckS9H+v1PiWpnXuRoY5L
IHCvDc+lrJvn1igegETeRz3jN25ppIaaidk/vIlyfeZJNh37AuuJTBjJu1N3LggjPFOPSgzoXruH
WondU24xWSwqlw9zSCg5QKNBXOoDSv7yoxJzdVvrLgiQJXPXI3IPrzMbqKzIfbX0x2bQAcaxXb/T
MTZJY/zwYv0u7bprJVt9H5rjW0NqRp965s6J9Df73nBD++KMHnI1GwgdPSlPHv12xie0dmp5q6XG
1ZjPEj0NbKH4ZFSMweqQz1RLkN4vGDCZWgsKBV981ItLi9i7eu/sRrvhYcx8SwJxiWYiYnXagqqx
t9iFkCxfSHEw1vhNOCmCp6objlPtWAcSR+pVrref3EpfKn1J3Y74as1AXztAviE95TpjeIfHeZUE
qudmIPVOGGzp8rJBbpSSCudkax1Tytpye8FdOErsxgVbZe/HKLTnvAXa0liMD0eLKV6fsMdXkt0a
JnVv3Rs9Psi2PZFwB6DYZignTPWjOA2OGSLUylSQXwSyqSHEiKS1SGN781B2xpZs0ftBckwRnOwu
FDciwqCZAGKhXjPdBtOkvjJT9MBYasytFjSfnj1iJQENiZS42JRpYR0rK3nXNR6f8NbmiRbFEi+d
AZ8osW6CJHoCZUGs2UJVExbJzm264+hHAWyzzbdwGWsSh+60ISkPgnzpHsjUIpOWpsnKwmYTT3aM
hDU6TB7P1Q5HGxP2+bOaXTRzDdKg2DXe0XnrV6rob8QUOThnU0ZrZMlkg+8miEg0galjVHdDxp1p
5xNLpYiBrK3H3qMnVzypKopj1NzRu8okHpREPQ1BRjZXOe4Jm3xz227VEOARsotf0V7VvBDMQkFu
7dFs5ldMREMwDMFr1b+6gll6ha8OoVHAREQZx6IFLIehBUUxqnx4lzPncGluc0UmrIrne4SLqKVj
7yVxtR8orOUmiV24YZXcBglKvSpxXyc7peXK7+yAcKYpjHHtEknfmNmN8tqfcjAeI05PXORBsKmP
TVVqp9qGGZRVr2nJvEjOO08x6WcbQfp1ReUhxjtVMS1u8/KQxeTG9VO8JT5G3+DdyvFdo/BLEXI6
kf0eIw9fZ0HE4EM99jOJBFUIpranbqJqjeRpxn0QVg3exSYj1mQq3zMT5/0Ap2UAXlWRqFo9zvip
iglF+aQd3GKv1a6+tZzSwOBXPk+Ofltj9lOI4oFppy9AU3U6DxQo3sS0m4R7LqVeYm7G9Bwwa1gb
b7PFbdPauEnclGsUuedWFTe1ZuNBtKtHahgG/R2SCcfltuXK+cX4CPJwWECr7wi8jDsrVh+hBnpB
OOjfGchbkhNynyl7Sb8DhCuWmtiQlXnrFO6r2+ZIysmNzrtxVeddsC01h9VoJt7s8UswV050+znR
GYQTAPXRlNWapI1fUMKHoe5jTA7hg6sP3R6b+Co0Bry8M0HCFlb4VtGiQiLfu2K6h3xzRb7FJeBZ
u0oWufjQmavYDu8l6AdWChBg9RT3C51K1aEtn4I8WQ/mIDclRXPmVChjQgwKjWq2PdHrWBExquEZ
wAyeYAHscJyqMMJz0zk/+syOqc/u+8rAg9jK6x5ZmM5UEXYFazi0tjznlH2yj7xfmx6ZwFXCQw52
Ed2hxtIr9rBoGGUP86S0NkqnienTsvZDWflAQO41F2s0vmBkU+xGGmazVG4CsIyO9tQwwU2VMdpZ
Zod2ooa1m+PVgtSQe+CitAAGwTAe8RyuufqvsQc4bOyTd62vt0EIFtbBSZzI9BE1h+/kNHQqZq9Q
zR90uN1VEMz8+SY72Ax6e1jrVbByWSVqYBNk/D50GAbT+BC1zVtX0684WoubIEs/QbMBZAYVWtXR
tdeduLm3Tl++Gj2WW+Qvl9jN3r1Mp1fssDn082ZucCclevuRj/UhTPtTaxE8N7bqDL6IGtmo72fN
8i2txPSjq+cQG+HVlBDpOI+7NOJscg0+LAAiCBS6cpzqefCsc2BQsEe6xUE5nnplhRtraJez+dOJ
Yl9Vp1m7Fw2jIsMoKOpxA43pXTV4p8wMDjO53uyjSbmTzlPeotKc2eAgJ0HAm3WPNiSbnHFS/Ml4
3EZTyqLQ08qnaqStqa1Hre8wi5eMSwwxbHVPtWw61BbmE4vIsCtRLpKRzf7DNYq7aJqGNc+HAxFB
fm3tPeqkkKu7FqjPdlM3P+l5U2wEz0lM12Z+OyG04M73qxqVw7QcICC9EkoF68psRAF0FfFZBRIF
GCnwTJHhiS7koxaxl2OERtqfQYQPJ/aph0dsFgBpHUGVNtVMJvPFzJvhyT+TWEq4dwXrowsrBs9O
dRk9TAR13b9XkfbMVKDeBOWIUGM0v2znAasVpJieq4RjTveX06IAGklaUEiuNKbnxf9aYK+IrHbH
OPUGIejXopYkH3XeFKaEaUoueuCo0KfeMFC94UBvRvtp7vsHhHmQLp3iwdHzUxYFNyExibYjPszo
B6o2q/yG4XmUR9cp+h3oUS/IjoZVnlwPKAYAED2arETnYbRXhsPthFN0mc94n1qD+z5pMCo3YCGI
qjCsVeiCDWVP6ejkDBMUf2ti3mS2MGzdSXxYdvcwYlOb6U0SZsaaVd5FIdCrNIqwWxSgkUSTf7ha
6+2GQkK0l/qHFrOaSdEHreXE39QbrC/GMKyUTeyfQULsYk7j6LCn4aPk8TaUA88bKtBCu4sKHoKI
K0vfpB240vV5ggqJi1yt8k6L19UQvBgCa1nY4HSsHOkH+GRuqBsPWaHOqrZ2Wk5+WubtXYfZeTW8
5o24MdC3r9G5X8Mhupg9kb5m9WB5WJrhpfOegNyvpMKjDm4dKjQAV8MlhUHBfFq1to5fpkBj25nG
5ssAouu7JjivOsNy0k+y3lJmGjO6QUdvrmMbFqQT9rspo3qnhpyAUFQe2+O3hQ1m2sym7REJOsXj
wxwWXzgMGY4mCtdwplPgIMzqICtaQBopxrJvOct3PeseaOqA6AzJGuD0KWhayBAaFkyb5g/IQgPa
iU+9xpj2Ks+5zQScvKkN5HVGU0TSNYldfqWbvPuOxszM2WKrJv7dvmRC+5mLuxT08HawcIW4Q8w8
taPLq7TkNkH7Nf2KBLXVVS0na90W5sWpik+WBdVaqug+RHcekkXEIRT73Rwh0nFDc98CyEpa57np
07cK4fXEQnOdO8ZZn4xvq0ceOZxjWAvDAAEOMJ7nNyXMMhd9qRgxcsRwNJD7gPKdKgIgrOih9Uhc
FQU3Yqkcqhn7zjBk5Dc9eJ3IjZ/ioEiPXSmrjRcDdhaDwzSxvom9QF2ZIcmd6cwHMrPs4xBgxZsg
RxW19skGtOLX77RI7gqvi861zLkkAc/jOBjWYFDZ2EwZ6pXAH2fuOQqG/eyF7JO0ZT+f9s8iL8MT
MljYg1QvIGL1BdQmR8O6qm192zjaxUYydsAfszCFW07xPvZWpvcUM5Hy4VAVV+UCWqu916hJmOrK
mlH2KL+xX81XDk/XNXf7BmnoSsyi2mgVegx7Ztg5exBBFNskSEEoWJzGe7cEsra4vIw2C3yOMwJB
wPtfIRRufc54QGe4BbIgjwFY8qzHQLszdLWrsY+uUjJ3rwJxml3jroB2cxXa3jZCAcfLdgZUK6Za
EsiuCrA6oH8omlFpcvTZrnWW7fCcmxTyfY5ZCRcfNI2UWcAUM9qqXe8LtSo8r7o50o0Wh7ycHhj8
VcxEjVOrV69VMbHebpC4TepSknwx6OeaeydrSVftZgGUdLld294bD6I3fan3PG/66CkUh8DqHtE8
kXSb1cun9zoy8icZwbfsWqfBRyKADqexe8acqa50LKU+xddT2aFg60ALS3t+CS2DyYIdbFQv7xw9
RJRN4J0id3ztCnWYNdQsbnNdaEoSF8v+OJlouQRT6njASzdRYk+OFEQ9RpfcFh+BoqfmuDpwC6Cd
sPqz3pd3hjDKU67CHb15fsUI4Eavk3dp1mzGtG7hmd3iK6uWV9sx6DykSBX8zgsFH1ZnXbKQuwZc
H0Gl0D6agtrGI4lacz0euIQiNzpEQyDUcnocHLcjOQOsHU1FAsZr3RoUeX0WclDbibWWvTzb2MKg
IpfMke2HhjTnYjFiuiOpA/lJ9Eg4tV7xUQtHv/Ek292xJOnWQdqXp9kuybrN8u+mTa+T2jXOKXSV
9ZymmEYQxEElMW5R9bo4lMY3ktEk+8cN7Ea/iKyRUpJ725AsKkeGloxMOE9TmflD1zBy0UAu1i3N
SZBu6N22GCEuctZ+CuSBpQGLmYdNgibQWZYI0TF3X7tCi/dNC6sRBhualBCss4M1yoy8MzamiMUy
V5qR6MawMbihn8SrnwveOVcUt7NFXC6hLzMVLCCOKmIY4YQ1TXePEQknnLlRJHUGc3c9YXCVBYqt
2WqfS+Kk/CBeNKHaoeucozGOftjwlxQC71iiawjzWhNjgLF1nS68dV3axTqmxEp41r9b0rwZw54m
V92ixWv2keketaXqJQtp3ijYIFdaN1y8Mc78ubV2mEj765iPVlIzWVcdEQzEZu91S/+ZZoADulSr
URMdT9XqFIqOIZENBt5j0mB0q7QMv+zWDoCXwrqyuN/XZdd8IAdhOJewwJqPluXKQ4/w1A2Li+6Z
z0sSQJl/WTpPHdNyxlV3HRFWupL8x3bu9J1q06fWDcULFWCIeS64NLbRX9PGD6fCozLPmvSJpa44
p+7oHryF/GYN96as3vMB3/7YfIEYk0gD2hvg72w7BLziOIyQ0/UvRqZrJyuqz5D+7W3SRmwVqorD
20h9kXIEexP2OWduHRRmSGcSAjOml1KxvIlQCKEhgvypV2zZCwSjxZ3ounRfEMPTsdOhs4UXh91h
3o6TUfqCyFfOlVUUkrXZjtB0wC8fy6z5NgtV4AccogWCh9UdFKvvCu8hBlLV1jnPIEtrdsLF8oaq
xPcGKjtlWfdVbG1jy/HQbcZbj7FjNZXyJgOxdM+9BfG7fWk0LCgZA1PdN5C4e+X3yLFvCEYXUtfZ
BJK/g1m+R9FejJyvAWvkOpRsQmHEwEr/SPv6qVLe2UStVYnrFkpFONX5iw1zk3ZsoH+1SsWeu57f
zZDJghVvYOFNK6NTI+MQdTCAvx9T+RR1dnKQYWmjT0vZ5GEMHheJGlzuDGs/BKYJuN+Ep7Fj1ORW
uh+3jT9OHCNiCp21HkW3MknuyY+wlwiX9jDiZMs6BppOCBSjbppne2ijNW8ndWdaHTX0mMs/2ySy
7ocQoM1iibQEItoy+iENaG/T1PnGfGrZDm1Lw7kpG+96CBkI62oyj7Gy5j0kKubDMMnA5YQwJrvm
Yews6s8uTbbDjTebxV6V5euQIRXUB+Ma9oSxFr8YxZLaTsHVwmG65riC4Y0ZdVu1WALDvL6kXl8+
gRd+C9e6CfGYNgjnAkPmsJp5MvSPkePhD+cTRZ/9YYcAA7uluY44KiMdkaFtRGc9QsXWOcPKOBCB
S3MxwXa0cd917Pixo8Q3saRwkI0ernh4f6e28xbUySXVy2IzsYwAgF0/6EzeEDlkK4A1+1CwY6MG
oO0xDbhcnq9RsTOXGQ8sSOzmwQkWGsyEvwx0C1iwFi/VtJbdZIEbgUikGelmtJoHO/t268G6Ya7W
o4+P50XamwXleRDuBcfDSZpxvWmLr0p4ctP2i5SGoySnzMOBzWkmy5JtSlYxBw4uydC9jaH+WEib
ESStb5Y6Jw0jcQiJum7ZlxIXjy+2T2H7sqPgbFzL9g3JCmgPbFTrYVBfPRQ2HzHzEw6JEV4bt5eh
0sfZ5pZwGa9l2PPHKtvV5aCAEFAxh1O26/rsJrFd4TfVIrVCVgKbv085UMyWdyhGt0J1XG1EkewH
uIC5bANsjfZDNfRr9vtvNCKfYU8JO7dICYUxbZu2hlk2Agoy2Vs4nbwe2xgO0PhsZeiQ29r7JNTs
21rEFo4FdrxhBiIaoRjtABWi/vkp5+ZekYnWOIxXqozgAEBmMWjXHwxWeLx7l6x6no6OQMXIxtG2
rAspyaWo4620KNHd6i1HW7UCwVdx00x59Y7B6ROvwaaZYEgL/rKiQSFpFMPEg899GC39NVfal15b
h9iT3VmN26IK7xxn3PHTNxpdx7oIEuCVRjz6GCzOKOyXT43UAP6wuAh17QFWmLeatXHjNrgLB0V8
cyU2eCtPaFAgVLDgwpyUMwoDpa9QIphd8ZMPy9inQyrgmj+BMr+UeGwAhSqWHxu7IZMhaj1rXQxQ
OhpN//JSmfjCxVRVm/O4zmYx7BPEAN53kt9hKHtLzaxlvHMsB5a0bjYluxqHN1MkGI4jzYFFjTcK
+wyxXGXhpW7mAwgiwZqHAKUifQkym1ETR/YVZLOfUYPbZuZDusKL9ODE4sVi9YLgwbqxs4SHN1vy
JIJBjZ8wIvhnGrewvK7KcIV+5iYy01Vd/ZTOjkCDeKM36SfJ36yU6x4pxew0vtfJmgUgDbaLfJXh
eISJwiTNIqUH7iE8abaFvqKYHkUqjgrzycxgfht5eIkNaFohvhxEdfEXS68jvn7YJprQVgSPfdZE
0kI+xiAcdvwvlJrwuu51t8A/2mGL75eRruVsEqTunoieG9u9I9dnM09utDe66qZAYaL4uZUTsCUN
Ic3YZc0dmERvPPexGbQz8hB6dDCuA4dBAtHS9Z6gv7enIOIE1xs92ASeddFrigyjUUfDIz3Hjeub
GY/fJl6ivzyYKLZWrYWKOH4JoTQz513IW1Sth9wZn6cYOV+5OFxiVivszeuGbAO0H9vIqddhmECL
tU0czGxiEL2DaF0WYT3ZdssRcDLc5BiSEVkkPxyninWwLzs+A0k/mNvIghFQxFAR24zG3gRb0eMr
kQORAwGNEDEqiw5OfbQQxwusjTzGg7e0wBznoBE2SD89qHBN++/5XcdLtBUexsD8yURIiEs9PWk9
b2KN5wcy3KOnj4AJyqZgB1TyC91p1w3pxckoGxWKk3GYkCSGLG21mdwv/ISnacx2Tr+rdC9lN4AY
vErh4qW98On0QuQQ+isaUrzfcddhoSEkNSJ981gG1sVGKRQP2Dk70/wKKiZcgBjOph5ou2HGOGw6
uVg7UzHcMsbqmvLooiG0E+MrZY/bh+GOqc145TCBxFOAN4f9zsELdbkynUjSFyCQz/T7IMmu+wrF
bMVrL3TcJ7I330yrvp36wfALYACXmaRvYEf7qDDnQzZL4VsTuFCwGZ0uHqog7CnXo2EzjfV7Hbb5
LkZeaBOcuaWs/jCxaWAZxGTVFjesbOvDHJfvHgR6sCLF1o28b3gnLzOc6iQxPydhTjtnAoKn8zkY
VOqyApjXuj3dNoaC+ciIoKxlemxlvg+uW5G5t8YwH4cGAbrEk+tDKMjWTZX1x6qSd4D92ztrobNN
TsPjcFaMyQd7aZkRF1B0nkrpAWnTLWvj6oXhC10Ux6YkXlnD8V0UnCSYxvJtKS25HSlTqlxD6Y+G
ZYbjuamiBXJC8bQda1AdnjvM66FV2JkMzaOfbo/SIG1UgZ/wNT7uV6a2VEzWYWGREshjHCGwQwnC
pb7qYviYnai2pKF4VwiPi+uhxcDdHnjfMExoBt9nFraiqMN2YKodkZP3nPps4NlxSKsR+wL18pVr
62BP4TCmAXuqsogPtUkLJhB8QQkY131kvDW8SF8JhriaHutHXUNnZcypvK7QMgdxpdYzdSPX5DpK
2+Box+lT0o6HJE8ZOOWLY6AtyESKHzKXxeGY5B8gKDejUlsiBO9iJOtupO2IjiyvejmWN24NFs/D
HGFzawMHBIHhDdMGOiY895EZdmEB5rLHnzazzklDQIJCNtgERbwNgux2KGGPCu6DtR6733pYnQYr
MgkTyPbSLN9Lch1WLpNqbNUsvx3UD0anfzqBMcA6TBmHdJtYrxyk4crwx96Bu1uFP25a3GczW7Jm
WaqblDpy9J68KP4IJBlmJva7K2/krihEQjBbH6N04bwhdwfSZMLVJCqDnThHY6rpON/pVTT0NTjA
dyTNQAlUieSgEOfW5Gij2IbF1QiG0jZpfFjnT0M43Q9WjL0zevdCNLtzmgNDxh+HM2LrUMATjGyv
A1S3HZ5IlK6ufRhSLGmtPp5FWR9B3KLOQZ/aszL+N9mH/5p8aJAzLITroAFyPPcvEcll2XeWgs1K
uACRm3VVow0Y6Q357CTbOGZQC2F/1YStdoyZBW0lpu3Vr3jwPnCam05lJ3MxLnQj9o7Km65/+T/D
Pj8lcr4Bn6LvfuWdJk7erG0IxMFVNBZQjYE6H2UQeKu6bva9GwCVWPTurEELwFRGEN6oXGo79pny
6E0NQoRSfFcq1F+7hMQhs1LFbhhZxRL1dd1CkcLJQ3jOBEWGcPCYhtI342hYq746x13CxJR+qBpA
evEhJlinZ2yIaT8mDCAMX1plg6Br2Yf++nIsaDOBDeMeiAv3yGwbzPZMoq1ZafvUtJ+Jd4JEZHSB
uSfF+VpDq7jSukxbBZOVnrDf/fEfsd7+V1Ttf3yO/zP8Li//Fcrb/uM/+fqzrKaG86n7y5f/eChz
/vWfy5/5Pz/z5z/xj3P82cBj/On+25/afpfX7/l3+9cf+tNv5v/9j1e3fu/e//TFEuvRTbf9dzPd
fbd91v16Ffw9lp/8//3m375//ZaHqfr+/bfPsi+65beFcVn89se39l+//6Y7RPL+xz///j++ufwF
fv/t8j5Bb35v/+WPfL+33e+/OX83+JybfNKloxtoBPhlw/fyHfPvpm1IifITK4bjepI7gEzlLvr9
N2n+HUUHYmbPtKQjTN347W8tN8TyLfF3RxL67ummC0wBQuFv//ul/ekS/t9L+reizy/Eonctf3pJ
1/7n+GXhWZbtcvsZ9DuuKf4S5K67cwuDpkFDogCY8XhC8JSJOw1vvl972bnQe29XTNgzCBRELFYm
wCWQku8RPzO+y79VDoc4VK17al1KtjquYebi7gfy5W3DrAcnFVYBD0jNXdWAVdNW3WRVwGZPNfuh
qb1ta2HQbZuMUtAAbROcU9WXxyJCYIztwIXFythK17Wtlmjf5JvGF0twPoWIKYOSqJE0iKdDQmV3
akwYtTYMnqXl3BIhQjRvZ9CVLqYt2wPBjlDsgLgRoi9Inl3J/s/Dcb5KFtp+Nqt/E26t/z/eXck1
kt6SDm4ahvhzuqtAHlwjcUH2ElYAERZXdykxpZW1flch27U8Rt+LZNPV2M13yYsh+54xTsfKOCsJ
o0tMgoSys1EOT6NTjP/m9dnLGfuXqy8JnzZsKQ2TIdBf0mcnqwYLjLEN/eMzaq3oQCjaDXoc69iD
Ue5C5nquF2s7Nvk0NjWyujStrO2MPKB3qxMFSbtuQ0XqU9KWR/mixQ0VY2icGEwQptETm+TVL1NM
xQtBhusd9962qtI3uyKWJEjtm1+fACQqp5lYs03foQKdjepVRGI/skn1p67ODzPYtTDehKSJ7sYh
msEN1tNRNfquM3G44IFT10Ziwk3O1SZUdnYv7UhfRSghKzl1DGQxsogq/rFUp12XEtlPlJjnwHGM
m3xg74WQnLmG2umBwQNvhqa2IN42cuiCw68PSJFT2/3TKfHHrfjPt57DPfzXN9/2DNcwHWmRe24t
F+fznZyFkBtV/x9F6AgFQiPAMLswOIN76vdsb4f6hU4Ymabu0V62trfTBe1yEGkbNKAPeeI8mTIH
J1Hlld+SF8POJlnae3oHPR+dPSmWz4j67XVbEmU4zfuIVMXrwYW+hhyX5C7YXybuewo7gFV+o1Ll
Cw0ehD13X6FD+me5jGxLd8CqSCLRanbSLRKUVcTz6yKkyxRtavZsxsrrzvKmfRAsLOoeIfWUlS0T
SpiiSHCJcV38Yk1o1Fukm994iZNzaVjxGarDq9XXNrbp7jP0ipadI6YaxDY4a1hM0wQz4GTGikkx
ZJ9bLRlUvWHsmlYPURLlIGUz5zGyZ29ne4tUWZK92+s0c0GBkPW/v1BckH+5UrZre4SJE8/CKS7/
EtE+mJbKdPy+uOBoRcIIYXpbIjdDVUhKN5sixLeWUrB7wSlNOMPMYc5pj9yzCx3aB3+FWZ44240Y
JjRo+BC9elsRk3AdjIshzVCNz2iH1IUE9mqomd2Ry8zWtmU7Mmdtvq84nVaNp0G5MQ0dfERZb1tP
aC+ZqI9IIlGNmnZz5cigooeGJxwzajwGqfbg4nvgv7QHG2nKUvJ0aEKzZhfreKF7nHkmcKHNKGjI
iGQj16p8iIWxs3BQ7qPA/+VCmiXAuPx/sXcmO5IjWZb9oWKCpHDc6jzbPLhvCDdzN84zhRTy6/uI
ZQMZiK7ORO1r44hAZripqSpJeffde27eHeyZO7PMtp4VVvuyzm+1j8ciVFKLl91hcYfD4ARftLDg
qY3JNZJnp6+rROCoK4v5iz2z448ftWtAyIxw3proMivAV30JorlpnE/hskw3AfBgje5JCxJJj2o7
oN5rPpcslafCZcYIA8qTexcOZK0KnL3S2lruwFwyzeE2ZfsF0atQh76Hjd5ARlz3dh9uR8Kqa59U
y/2SX/mSq53bsT0zRudxGcRjXYuPODGe84T/JfaMN5/M4Y6fwEppLknN9QnuSbKPHM+R/UazxS6j
8h9pLxISOt4u7J18mxtpi5hleWwd+Jl0gPUnN7J/5HYUsaxRf8g/hRvIIly40RZyM7sl/TLD1ggu
efljsaNpPw/BH7MhKiA7H3dl1J7sdmEzgSy1Gq13y4/puYDiRjMeZiy2aYPLSmROOv8kCBktBrRL
NT15vYHQlB7kGFRPMXv/gvRrJX90adocBdyiomBFTJ8LNdkS7yQcn30JqMIcKDUYwgGwszPE59Y0
nusBVa6evGKHZ01sgPWYt5n71zqOzOPkWyeYT/PWaXN0H/I9G584FHbq6HchCw0gNPdBWx9ycire
MLRUG4BwMq0bqR5C45DlzZrgxnjk0GM/SbdlIAqJyrtB9QsuPyImdugeQ+AwG+wpPFueq+hgO71/
14zPlkwwGCbR++KNUELsdDcI4rGjt4ftHW+a8VgMlrdlhz22wNobEdABNolqQ5fWOSKSeJijgcQJ
W7zYsbbSmAFVwNE5p19lbTVHKtBeHd/dOUWQHwhrfkonfMtneslYwpCboiDnV5bSWReF5BH67lYI
LOr//i70/Tj467PaMrkxecIh8RZYcKn/dpbA5s1y1YXzCKEhPbs4Q/H8L6fGT8q17MPwWA3hM2zC
8kyxNaRZHPXb3A+vBqC+o6S5ebHb+EoDK1Fux3woKphFmDxpkhwvREPX3H33nI+YNiXt3VbU2Azc
KCSg8n+6Ya9uGWcv0q/CutKm6a9tqJxscx33BK7JPTWkj9OutB99UtOQE3a1Y07bZZHDdtSnvEFR
Vq27wZPgouTwR7p0Of37t8jSh9W/vUWe8BzX8jzfc8zv+/hfn6jBKOhsYPkaASZnX9OuRMMq3bK4
1yVInexEeCrJzFaHEC5RQmcaYL8F7noFTYgKQSU/aG74hYh0Q/uO1qnjGggS9vU/vFDrv3mhbGMD
l2c4vMe/n7uUQLMkJ8qW+IHytXab48B+tmyeMEUNSoa18XShJXjVaz//VE7sqcf/8H3S08Xf3ixO
pb7PZ80+17dt/Rr/8maZlhfbhpwokOna46Dy8dxEzr4OoViVlpvc/PohyvOXauyq/fmfp4eWG8zG
beL8rgpijevA5ORFrsuS2fE0pM/djJ0jMUHygSNDLAdLxHdVFONpYDtLk3QNUa0KoxW1EcYJSrZx
+v4nvvH9nvX8FbOReZr1HyN+ilOjCMK0ZFOQgAUugEzd4WQ2TjZpqdbx+zvBiRKLVTtsaZzNNbGM
POAdKh2bxz7Ffk+cC/JfuJ/i8c5r1cYVwJ2WgYTCDB/uP3ysgfn/vKkWp32O+55rm/Rp6cnxr29q
h1OiSg12HCS5P0o2ovQ9EPWa1LTy6+oRpiCWZ6aRAXf9IGHk079JjbKVv7UyU3xvsbu05dWndX4h
K9OWHB8MlV/ADwf7QCUPCse4wjnuUwW19vGSU4tLn1XwDEvF11ZzR5vOfW0/V9qIPviPSxBW63xm
u9Vrs7q7gTwMah4J+djl0Oyoo8Rn7/7ytNGdEqEA1IL92fiWXLdkZVf1mJ3mCb1CaKs8j+Z1pM3z
AyVCtYGTgEW6GrH36LqRHiNBqI33KQ58cir9xtOefEmu3MCl78TenSrT01iKdwGCr7HpBMDVD/vv
V6Nt/j5+f5q1es2xpXvA6D6TkVCAo+MBRmetHR0Y8GzFKEeGYNFhAs/n8VGH3LfZzD0BD93PeF3i
fGLVosMIgY4ljA0BhdLAP2Ua5wAre68jDJkOM3ikGrCYEGt2E9LUFsomYV0+HtclKqoDEXY7At8x
k3dq6xghqhU4I9IQAZqYrQMVpo5WeDmzHVGL3hbUkOr4Ra6DGF0F5tpFUC1R22t274kXUXntLh3b
xPeBNAdQ/08Hl9aaxgc4ySQ+VPTq6QBI45BaiqN7OBbr0p5ZghfhuJd4s0rWz7xIf+06tnEXfpJG
P3iVaxJZYcWZxy6vgI8vSgG/eS3Pf9/PTx7VBzCjwp7ad4JLq7H3HwzPxSaYiocCSiEtbFl4oprn
CJrNu09fjVn8lHGBFdJRVxT/n+QMLZ6lA0F065GP4YOnEnY29sULRer3fkeaE5RCuVVYXiIdxAFV
acFhJ3kcljUkj6D4qM0qwmzL+7iUuOKsKPwVke7hSUJIPVxxOuqPxEXdVe0QBQrJBBUGVV92idUc
kj5qIMGhkQTRIt2j31OUPQR1ccFQ9wQy/BkUZvcmu+Utj2i9cF0CSXMQP+O4PtZFRVipZPFpGljK
cmrp19QLXw3J4i3pevJQlLiHS32q5WOZEWzOUZ5APpXeWlxaHZQqi1trbKfQ/TOGfsxxBVndGYOf
g94sLQ17VejliyjnY6F8piK66zdx8+oyCK6GgkLyQWE30+GtistjvehAF1/eM+W9RNGIepFC2fGE
JxajY2CZDoRVOhpme/eNjoqBFsAKRnps0jGyOLBviw6W2elvoYNmlY6cQVGjfmDVdWxlbQgEq2T2
RpA7BVXpAeSwsQXmR4bNJcvm6VCbIN1GmwU5t/A78qbDb1LH4BrycJMOxhVOBkwB71GlQ3Mm4knO
VUjakOKxBj9YhjUHHxkkHDJ3E9k7U4fw6LIgjqeDecAfqGQkqtfq0F6o03sckeChvStS16qGntoH
lJyUNnNpa5+W1mh3rg4DOqQCl6l/SkgJygKTh44NinD6qHSQEDGVVpjlA7YNdg/Orxi/ioek/Jmw
bpU6jNgtAOsy8om2Dio2OrLIrRiPW/8L1FW8b5i1y3h6t4wZhnXXEHgk+ahIQJq5IC04MeA5Oh7p
6qBkpyOTuQ5PSh2jLHWg0tbRStY71dr0iVsaOngZA1WdbfhGhQ5lTgyIhFxfhWlvS3Nij0p8U5Lj
jHSgc6KGjcbGkMWwjntGOvhZOYIIFFlQrAHVwbmpHQ8uyscylsfERg2bAOnc0SLhSS75HqKgDpky
0KecvoI7wyeAyqGbtzqYsWyNxFNp38MnCpu2qqBLqOWXE7pnHhT8ZzrcOumYK585Nl8dfXVLgmwm
adhax2JH7KJKB2UrHZk1dXjWwKzJYWxgLArPQMqvWPJ+Ymrit+3DJ2+BIJaQxbVmth8j6dxnprKZ
RoRnv0/uRp5BWFyJ8qY1TtpUxQ+Ljvm6OvDru/EhVIAYF9qNczLBLqoQrhy5tXRcuM8CZpDAOKne
fS7T7DMG1AAjaha7Lja22LUZQbAMHAO6soDZBuuwoDkLhFlySpf8y5v85doShWenXhN/PgEvjx8D
i1J30dKYIclWMFKTXNNR6FKHomVPPJplxTEgLy3ITce9+c7DHrcJ5TSGpViUeU+jZflA+RvmJwPu
rSuJYXdTu42ChIkgIYuzNE+5PTrMDTxXM2qaD2C6X82WSbDhfG69uTrwXZD8ZiP+axghJcBNQ/ip
OPCkOiiO6HUzSY5DhCl3NgNiqkPlUsfLYXcYHHjNT0NHz0sy6JYOozM8BzdD7oSOqdeFS3wvRzSj
DTYD9NP+sEpuviH5dqHCl2lLiwb+Q1Qd9j4Xv+G6qTuSUFMMy37qarj9Ojbf7/3MP0cVSbzOWfzj
MhYnP6G+kyIQRgFS9yOegUPrEhgK/Pms8xOebzQPfqIw8fNj2gkztBrVOqwcbSqdt7KnJq1KcKiY
ngMerb+fjCKjxcj+0SGlAHa5RQ3bYW9Gn8sx6WB5tYBndMF1DLz2wJLdh9gQvYefGEX/cAPABQSP
wA++bI0nkPCas0Fj6II8JIngYbLOK2QtuAY2fANfgw6KdKc0+GCaQSAo0sy0vrD9G+AjRBqUwBcg
2Ax4lFcRPrBD1tV6As5/lan8pG15uAYw3saluw+9utia3zgGuAxIuuLia1RD5+4RB/6QrjC3hgfM
wdBYhxC+w6RBD4tGPnDHPYcaAtFoHMSowRAWhAhcYGd/oK2J45LGmRkPQTdfWgUjwgC2wSxGqVCU
vQbmq9IAClOjKPBOD1sPOkWmMRU1ivTZ0+iKRF1g3u26ahgOoqdbfFX3Dm8LxAul0ReJhmA00DAs
jcWgbRX4KKCMWiMzsHOfMIc2l9KpUq4BwBojQQhEU3N6IfuJA1wDOIBBUA0xP7WdpnQO7XHhcL6T
GtsRIB1QLauuFkQPgC7LQwLjQ36jGvp1APtjWUraKPqDvfQ9xkDwICOcEDTHeykAh6isqbkSaR2b
nDWAmXrdteZrgv0aE2eMX7PXEBKwsqTaE4qqbHKd2MjY04IssTW8BActB9Zi8Whdog9HI07QOl6F
hp74FU46Y66/Mg1EccSe+7rJf7G8LRBTGo1OEZqhomEqOQBZ/BdY7pMFnasI7sJJLGfZcuVoGEut
sSwZVodkmpoTxTx4nWd3Y7dA6zBbv7od+0tNfOF2k59Vy+5f/5vpB9FFGQkBJFVwvlL1eO4dhftb
Y2N2ZtQF21qVvKcQLmM6XB95lHxYHgmqGlIHh/wmPdSNoJ+l6X6qyc/OtRyX49TTPSJYjXB4h4LS
97wnBrZ3F1bI3FoR4a7Qeg5Fb7A+7bAxBJvcjIkHaUiO1LgcXF6NDz4ngKOTaKBO3u4UfQbHTJN2
IO6MNugdGCcPuXqIffFk9cYRwSndZQaY3qTt3XvHz3eC40Yu8S2ORqmoWgLyw7Lqh5fPR98R4H80
CMiynGdTk4E0Imjsil/CSyA46JUKUsg3Ea2OUxqvBZC8SqW7EeP4QzXDaUg5kU1TVO1ZNjDYqJa4
iusOR9hZ6dp+shi80gRtRFW3tsH/aLEjOYY5qNKEWmMKKDNS2oh9KQvpY2SCH83sqb+rFSonz9E/
TnbrAsO7xiYnqKFQ/bWM590yuG9mmNmn1Awemtir7gNfRmu7aE7fL8Gd3dehSryjg0zFTiaAnLt1
rCm5I/jirxTekTO2ysMQooNLUo5rS77GoE7noU7P0+zslGV94cF+CSuiqhZG5JXHlpnVL3z9VWkX
H6Wf5Je8B9aVRvSbuWSElNX1V57L8TZzBcmfQXmg0xCR51RvdnCxNJ59o6zg0XPG8mAny3j4518Y
LgBTVe9LVkJoBOCddlK24QGZDQ4ozuh9K9qHIbC7Y41RNF9gIJRx65/jivumz7u+/94bzPKKYbG4
ZU256ZOEuu8Cl05bQAMA0/sWFSagVlN+sor/5RZ/2n7+WUW9pHAmP+RdFNNvF5qXgX6FKObZPhOq
gDCUXGYTyEldBybuC8M7f/+R20XLkwCnKeRydXUH46VoPPxPVfHcJrNxrfzKuJZM19AdzHzXBtV8
SwotRfZoqUo1BLBji6ChbN6iuazOlmK3ya9tYOGbP9x6qk7f9DozMbY8j8QmaloGRXjr99HQI8dG
kbUnUdfdpDk6sHSAd1QZ9xqfo9YevZLtmDDzA96yZOOo4cgxrn22B1gFlnXnhIzcOoRodZV4wVCw
qw1Ip44DlxnoFSXFRmmdE3CpRWwQiSzZmNneY5Unz7lLuKVKeUh1Lnr/zAJMhlsxzWi9i0HDQFF/
mct8GWxLkuof1N3kcwKVSIg2T/ne42wJ3mLf5/VlyD353MWYdfCLYa5u5JnecfqfQdhC904PMPW6
cxeDFhZDI7ZVbOR7OFnWax0xfS6iVqc8y+giSXt5s4vuFaJmcV/0VNyo5bDQsvWmf4nKNtQ9RunN
MHb+8zIu6XFu1GOr9wP0zaZr4S48ln0IFDx57Qt+mks7Ip5kzDmrBclzVWZgKHq8Igc8039M8Tol
vrrEOtQ4bxBFw+23xm730ONTOHHaxUQwJuFfF91fThQjA7e7ztMEGX9IurWgLWC/zJi2qIbptwHw
f/xxxd4fF3+zWNGhybFGBQ7BY2n4pBCbYJNKz9z29qab5CPXGegHoBtwDWaoG/nA8D9V1rVHEdzk
S8uFL66dCNSpxis5NKZ36erpxLBXXRln8fpzWw0JJjSEFZ7nPvnTeSYYxKIHqVjStxcLDIXQIKcj
jkaoZgbcPSiPBN+IEgOmgYM4m9csKEyeiIHcDX4rr0loM09LitxwkHJKnIy31gkzfLIFyzntER2y
8k44TnEXcfNCrIrI0QqHjBXC0OjQ59rXc79b2DyIEaB4eouz5YtK2mLtDfhGpyj5SuzEO4yRfbOo
4QacEUEe9weYChXNjSYtXJuxdDBZiSnecGUcFyqTXsQw0MYA2rFd+PtrarjfQ+aDjGwW81daP4Z+
zZNZ2MhotlXuqIk4UBUN4r8r46c54+ZXuMStHWf+NVQWM2DMt9ozy5tI0ILyIaleEaHpQM6CdyA3
HMeTVh6tkFhakbXmpnVAAWJp3jUDnuyiI38yTF66MeYG5FZT5PdkUhiRRoreYuCFfRNc03xWz4Ji
O+VKZ9u2WXBsIru/9Lbd8Cg6OZ1tPJutYGybzR/m7Iht2lEYhPfxMDYmk3c8PeCZeGWDZW0n3l5u
5j7J1+nUElWnORldD6urScpzIPMxDhCyIorOBVd4Y5b8LT6h3jnEyzdykwdOgHvUnasX38mGo2ny
I8iQsmezu2HLPuoS1WN9XsyXhlBi7E4zw5z1VsbmY84vECaWQBSM5QoUwzHNaoOykTBc+z6WTsdy
dkZdNcdSdbgRyhpkH5vDjv1DijK2rTlKg966dSEOcQVNZkjakznI0/c3foBRwuIGD1dFUAvFe3yj
d2285C2BBHweSKbUuqwsnw1rV/oZFHF0LkpbV9FcMd6Nk7sdkAAGd0z3E36Q3WTWzW6oGwxSdTve
hqK9m9pgOrdO+0mUp0/ykKZ0noKm33WH74tQzeCG+UySPVGqnhoS6MyAuOfcf5/07+GZFW1SJ3Pp
HnuPf+fWNt5bfv0h5/Alblh6TgmlhfwNl8TCc+WzVslUOx1MSGFEwsQ9E+NiRsEF/5dJRBwBSZj4
8uvP0WeKkhW9VsS1JqJ4+1rrNkGGI6w0LjTkcdJ3LZOqXvqfXDk82PXE7XvmbTPciorUknxWzfrM
Gxf25WFwCWgH3roilrd40BQavW5UAWvauIOzHzX1WSiMxwlMwl1UqlNlF+x7mr45OD2qLBJ1sacv
kXcsms62wE4QjR3/1yhoN2g+eFaN+GAhFCE8UnI9e19VnThHtyIZSCNgd3F8Pp2mem+kad31YfIw
1nS6zh7YnrojSKMMfOQSraRV87gq3auBS/JqCesHSlzEox1DByZ4E78kSYnrNOXUqTSyXXst3aL6
27f475UncPuRnwMj/1LZKdyPOrp5M1fQUPfbCtHpPB2EVc6byWVSmvX+dJp+GvqLDgHilpZUAyzC
A6ThQ7wWtqKyj4Vr6obqkbNlvqssfMRlfOWJzHy72Cw5KlsdS3O5ZgsMnUxSS2u2I6WXMKvLznkw
RH5h298dAiHTvVSW3LrBvOwdk6Ul8LGkCx8zkxeQCjg8Xm2d8paagaUb4/Vop3BmZXodJgfQQyJ+
IzH4x2gYTnPHHLzoyHFOtoO1b4AQhLggjCvCU8216tYcWo2frd5pK6d6pe0B2F7bcXhSxBslWbIN
HWA06/TgXekLfF8GMzzJqQv5ekEkiUImpKScf0sQqQBdYypv6cRjgKdXKeLmERUDfqAm/IQPt9Bq
ch3wUh6b0fgk5IaLYHiZ69h79MzoBYtSewszIAEK6yqACYfhqMM4Y9MrSeyNgAnNn6cUL/bDAHN6
lQW4dYhyQfnxdiMAPrwoyUufNpSOjlgj5Gy9O9SchEGbH6Oc+GJTK5t8S/vCccOLoXfVSDFbV/0Q
/VwT0ydElLtofma9r4kYlQ1nLF2Uwz3QmXbCyPPr9x+xaZYbtEWqvcaML07mnXEIvPcs4q7dEcnt
nEU5HYELRX42vqFpjt6tKZdrT4ewncz9XJAvVliByQljlU5Z2UGvLtxDaJAvbUfOh3gdOMwENkOm
/dORE6iTfrkaiXhKIw/Tbsp9GAN170/USaBLrl0h+i0UDCh9vOKJ5OCaCwPrjV3PO1P5V56Q0PUF
haS2DKCMivnmmu0vp8/mzSKtAK3COpcRZbhZ3R8oqum3bkP0mPam8hyNvtq7g33z4+8uxxQwQDJk
22ohVsZdYO1G3fIe5fYD3brXpiq7szl4w70fdX+crk9+dCYGCyG68IAz6NONBZknlX3YZn2kKEVQ
szGEtxybBBAeZKr2R24Ur8ykUOjz0GEmW4dWWZ2aAB597uFfn0jR0ULVHdos7Hegw4INSnf/LgT3
dkcAoXKX57nAvm25imgQeJV9xU/DRWc9P00NmAAAzkfRxVDzlFFtqkUfiNPx1KGeXomVsLsuDmVN
TrgbPWzz0VfUZeXLYi+/qfdxULuRKUjmwtMLdks/4a+2nQNMRr6XuEqx0ODWFNt5SsZTVbXjaZTa
oB2EYmOFv+nuwejBSWgzNCq7xo7dHCarfW6XgROiQxV9B9XHqkuKgR2gTkuWbEbd1WEY0dOMFZGI
BaJ6/c+yKGOinYVgW9tyu8q9pyVJ30n7xbs4gImU8r5vzrxlJEVVI3eQoxcgtqB4QFvlPAM71VN5
aqqTSvqXDiToHq7Vcl7EU+dxXvCCTu6xTMfnCY81dziuNZulrV6XbdtU2FS5++19O+ikSajepGvf
AZd+jXu1tQKOvsnwKu30Niwu8qCvtv6UP6Yp+J0OEjP5hJzG0EPmOzkWwWRejxARG44KrcVzxJs0
ergCDjPVm3EKC1aKZDehxCLD59XPIaXGJeoZ2hyBHOOraFsHtHCb3tqq3Luo4TTj++c5cj8qvhxr
/WIyDndh4fD0FSWvsgEYLsKnUkRP3QDTAMlKKAozAinUtZXVW1n4d2px1B57qVqTAmwOtsTbbqek
lbB0v8xO2j3ZQt4knkNXn3L7q4TzvSbv0GEQ9fNDZAARd7g7Yq3COJXJ9qtox2JXJsrYdQBOpEou
zHARVVUDvR9I+NMEMpEyyM+mnPjmDAiMfRLfxhS5JzGtewztP+sJobAB+5r7v4bUfa+SYzvlAURS
nBdDO87X1jNveSdZXNj+QmnUZ6yTDaD2Xxx4sHDexocQ6tWxCMYbruaNzZmDoL3ARpRA3iGbOdh6
PBlfO94T6XLkmzDldMp/Krvo3evtgJcVslef0k9jiJ98xKFVSzEVWGXyW/5yX5sOy1lJvEfUgjMW
spHqSe66QIPZ5M/Jru9pH+fcS3yVnNGqjir/Af123QXi3mh5FnCa9DlhcG0tQQPLqyaf1NNNyZZj
M9NjOfELwq6HFhg897Qy+HKd1vE5wfX2X/xDPTHFAB8pqx+YBO+dHrZF7LHCrK395KrjyKUbUuBQ
ptf+cR+A8E/EfF9Vim4BAmPFSV0KgxyFzUi9jPMvO7feIMW/OhR+NoG8DKV9NJcvJ+mpDsue6Zd7
bmNS3/9lOiikbQkKiM49Fnloxk3jPYUC0lqRPWcsCm0c+jKixu7bQvC/Hvv/4LHX7pP/v8V+9aeI
01b++avFXv8X/3TYe//A6oM/0/t219tYMv7pr7f/4TqO5WHDsAPUaL5r//LXW/9wTVy3IZK7wGYf
8Jf9X3+9E/6DM79PbZZp41rBH/8/8df/3ZHE6h/XKIs0O3A94dt/M1j/64sUFU7FyOzfcC1ucWI+
R3yZwsx5cgsQyr1yj395g/4bd7HQ9p2/eqG+f7Jn8fgKTDyJ7t9+8r8un3SiDdHhu53xHXf5rlvL
VyPMY1EOF5crIeOKoK7nzeQKAccMQSJKV+GpPJEPQb6nGQbV5t7n6jr394GMr0F/k1x5DiWSpPNi
wegh9KVpBNW94lr9978I1ra/v4mWHTp24AgLmzof9XeG4S9OJTnHEadNQEkLbmMU4WxXMX4y2y9v
hAiQ7WX4McJVWvc+PLCs5IbpUWfV1+JHrIaPidW7ozqSYEttr/F/xiT0ovw9G5OGw5j6GgeIXThn
Lf5eFpv06F6NJUrWSPyHhCgGB3H/VxwlbE1xHjui4FTv/YlDodeoBIzllG/cjr2oaOFlBwo0oRo0
8tGcfo5AcUnLbb0g/gXYijAw5bUro7QvrGhfoupLvLvVA0vlT4etVsrcwPkS8kts0wqUO7zgYUA+
djpwNZSHjUb4NZuEBIfEOMtogmpqnElsZuB/uvzOyeSd7D/UwAJkxrKMDadgfKSebCX8p0BS+sMO
7yaa8CuV5bEtFg5YELc3eRu+hWP3o5Vw7Y0gvZ8eecyuy76skDbZ+i1E7HpTUp02Flef+zZBWd1+
aJ5NO8SlgmVsk1MOf5f1lFFhxCNWC1XBhHvD1z46LEPL50fX5YmmgukmVHUSfgy9gGGDPCUEL7ti
eULgO3ZyZy8Xum2KaFw2Bp5b3oyjm0vMRG16kX1M9C+tmXrtnMQ4j/O9A5yf03RDRICjDwFACE22
3Ff2Eu2KmbxAggYOP4koPLX0pE95ADiuwA84g99ql+cm/XBbrIKhiJ/ClpHKz0Bc+4F9nzMzmb3f
H+GwrLtS+z3xFcZxcrM7gYHdfJtSCEo1MtIGge4plUPDYWEE7NRsl3m3E2rKLlZpROuFhneqgMOz
oB2b9wiYQKYaGmkjJnITRETgRZpjzFnEGTy2R222Nnmcums6e55pp2YzG+QPYVFfSI595Dm8ztj4
GQETRWTWTEikQeA3h4bO+onFDS5ruRk964gx6YEj/cn1m72h5ME0cnETAldNSLXpWg7FPTaCo3ST
bOeI5Ibr+1SK9EhMDvVUzWDn26emRFVJgIiuO3/+alEjfFYR6OwOxuQ7EjfvWHDQXdTRKzeNqGn2
0FKVO+JiUGSdN5Y6zwZHq6oBl6rUkh+yvkug0nnXGTQSq8I6BtELoH1x7BPlPJfRMDxGJmIMnQne
V8x08ETmDkF0vGe765XUPLrWiaPujzzIKB6lNIUxNHlL2aitJlX8cnsHWLKk+bMsL46FHMmS8j3m
yET9iQXZqz+CM7HP7MSvrY3aO4n6vbY4Ovpev1Zu0G6LkO9UWcAWzZX7WeVUBHptDPHDr34UptgQ
51tItwBoBiJZW09gtOr1PJgTdPD24mvgJMdF68ATCqcFMMqqp2VpKkeiqpAqwYNOe1YnTzVwAbZX
LXJD6Kxc+JZCgy4zjbysDOCX+urINQ4zsiBV1vW0I80NLVMItpVWyBfW1ChNiVO+r/2bFB7j61w9
gXU5+VX0xZmdTZBj/S4aVazLgrDUmJC+l2mHRAO/U2jWiPI4yTqslsBauPS3gPsMwYaus2bVlMj/
IowaSh9Qs9MofYpZUBkixrVSdc26NSb2H1AUIYv2GjHawRoVMEf5ZjDbRnawteZ8DdkG9TVIn6ea
idlrBKcH4KU9FFPS1B/gYDH5ZZb3RlO2r37XUE8bjT/tNAg100hUp5d3fdx8CBH9IK8kHkztB4hd
QKrKi7q1c3KK5Q2IhFgDQWPzQzA6HT/Ag9qPHpTFRMNZs+gldfiASz9QENgAuDaQXC3Szp1Guw4w
Xo3Ku6bwYdYD9FdTY2DLd9tnImDmmSiDrHcCfsEKIBGfCjVn68JIwNzDlSVHn53Jpq8WiLM55FlX
I2hZXFpY8I8z0tQwgudOnHP7YmlwLfytyQpfSwHQtoZsqxDFV4lmVY50u5X8nIt0GhzwZdBtIt+r
11aAigvdCDQP/kP4ufBgX6UG6kYZ/mYLD9MucqEELeymctGcusAddq2pHivIvEWBM0/lnD66YT4U
mt4LxRfXBs0zYH27c6Uhv1YCCW2qzBc/a796OMDtzM5Zg4FJJHFOgBVMhoxRN/ohjUIcXEmOFjra
BqhpvcshDU+aOKzRwxMM4krDiEuNJaZ+ExqiRhX3MItrDS9WXIeBxhm3GmzMsQ6gNZ2Hlv9DmoGx
DjQE2YCGLAfM7yynWnJCYJeEnWNqBCIDQxm4ljqG+GRtbZhdgvQyR7a/NbWZFitFVyLHYLHttNk2
bdM3ZeJoTqoWxNUU7bJ4giOUYxcti0dTm3aBUu7soMNUaYiPlLkkYz7pmFN4bI1MLTwq13EDp6kY
4UCxytPjjVVm1CA0TrMuEQ/CavL3ccc41DMXYVtYO23gPTj9UGLeYnga9BhV6IHKcjJdlMqQVTJt
OXrskkAIVrU/U5da3+ODUqvUohVaeNhxqLx7DHzjY9CDnDcrYDaB/94z41VwOjYle8tR0Yg3Msgz
DJqa2ENVO40hwcaeCswebb9hk3SL9CjZ1uqhHvA+5UyZiR43h/kz1+NnoQdRnm03qUfTVA+pnR5X
6+QomV4tplgru0DJGq4gGn7GespV3FdoRr0tdR+tQ5uRssnszzjFXsd7vp5a0Jg9kPqbXWYX+ClH
mimMXQIMaSeq4YtShxVWLJfnvx7Bp4mHBVlokEV6QIfvBIcm3tv2Xs7TrQ1k94Qt6QUBjJ2BpQ8u
dt4eqH2G6qIlAAwrd57bcMZN5msmNKIMqVn0/ibCGmqjIxgdgsKUUA9b+/S6dNTloDn4MkB8QIWY
UCMMVAkbdaLEujKp4dPSskWMdwQ0NWHDyoUNhLbhapEDJiPVdFr4CBcL3XZsHltIGN4EpLDL6VAB
1xZIaNi5FlCWI5augnZLhJVMSywBWotL6KpRc7VHL77pF2OjylARvFWu+Tqi1gAvfOu0fNNqIafT
kg5dM8GWPgkG+ADG6AS0qdMSkK/FoF7LQiZipJaJei0YzUn/0msJqUdLCrWoVGh5CS3hKPCuatkp
0gLUPtNiVKJlqaYLKfDFuqy0ZNW1dIFw8HFdxKzmW9bSAleqMvvKneQpwzK0UVaEW7KZjuzhUX0H
+dYXJlKZFs0U6lmiZTSpBTVPS2tzRFGVHf6utejmhxILvVbjUs+RJ1MBa+x4NSsY70vHCYNBxNQy
XhLgdETW87XAp0QFw2Swf9vpVL7M0Rch+x7NFVmw0AIhJ9TRIGs4t648LarfGoNXbRwtKxroi9NA
mfEzJ17rmcf10dYypK0FyUVLkxUapdRipf9/2DuT5ciRLcl+EUpggMEAbN3hM53zvIGQjCDmecbX
97Eokeqq3rT0vjcp72VGZgTdARv0qh5V4Jtd2b1LqcftWtJctLjJRwY4WwueLme9OA25SlE7qSXR
WoujOSpp7JcfJXh5wglvfZz6t8mKoCr43UI/+vYHaLVL2PykTkr62sYsHk1h9MGI5m/WjP09bYHN
xcjUlR6CB/a79b1Bz6VKAl50XUK38H2oQVr2Vei/RWXOJKEkNRS4qQHV/3MtdZQvIBwvKMjmgJQs
ObGRbmu+TC0zA/z3oNIjPc9o0AItutaidARVjKEvjUY22elQS9dCAAM16IRma0LZpjR51UJ3qiXv
KLGfVi2CO6jhWIQ/8UoBBWP02Jg4C+ETNhuALvLYGEtJYIEpImXmFOt5Nelh62eZJGXQKYPcKvPe
bcnqhMV64Dyf3hVVfOGSh8KD8Ju+OzqHUubJ0bI7jqla7qevOYPJzF+UHgZMDvmacBoYEJjqftQj
AyYldJ0Q7NLDBDV/yL5bdq4eMyTJ0Terl3zpMXep3rs4QEq4hKyHkRkFwviyz8Kcn3U1ntu6sfat
xKvqL4w26AWqh5ShbCchTxOzodqeUQigo32lhyOzHpNMemDi6dFJpocoDtOUWY9VQGC/ANM9V8xb
5jm2Tq4BsiOHQbOqH0OPZiKDIY2pxzW5HtwUeoQzMsuBrf+HNjRs3w1Gx2FNGPjoqU/EDM32o3Jf
T2sYkAJ9m+vkruAKQKEdbiISKengFJfMz3Ahc8iDRr7/1z6ZDlhHjKw61E1I04cekE4MF6rQh6ka
40JJNCeKqms5ZDYThcQ8dOb6MeAAqBZOydWU/OUeR5Eg0jY2UsaT+Tjf1GB1NjATcL12k7NtCkz3
/6xRtqxvUw0sXfoQ+ns/wykz1oF+Qnc8GKZVn+KBVz9yS/viRPUlS0rj3aRg+uAa1BKPjCpO9DCu
W4BJBWG0JKedlAsbwnx/SYc03tU6ZNvouG1RQnzlglnfDqIGl/rlKb7SQWUdByTSABlRst3IzaTt
kTaFDvWGpHsdUr4dZm6LdxJDdXw/EnJgksHJ3lTjvtC5Py4XtwSPnu3GwGoefYvoIj3SvDmBwZHg
oFiSHwLp2VGPWFf63Gi7xBf/AwKFDVtnD9kGeYVJI67EErF6xUevKC7cicvAzyJO5jrFOMD/7Uk1
NqQbTZN1U+cdBwZfOv9Y5v0PELF3ayAZ2YzPsHRhHYbHRCcniT5BKCdMSR4PkYGptSJm2eu85aiT
l1JnMLPxxMSx437tM5mi+8VZb3syMI5Ob3aWuPGJc04611kQ8JSN+wdXRkWWlJOHo1Og7b88aA0+
EtfhrJOiRjyiauv0aJWYBASTxT6ozn8WThZdHJoOt0LnTksCqL1OorL/RAzHaZzXKVVJXLXTudVQ
J1hBcxNnHUdyrYItSzUx9UfT0wjRUw56YEAStnaVea0inw+qCGz88+QmCARN4t3TOVpbJ2q54Mnj
yGgBZATn+KhID0Yevv8ziK0TyE6D5sw6hXeOV5AovujODALVRRcds5Ae0yr/G2EXimXM3aYFfmE0
XFW9kki+tvFNfd0Sv9H5rxRbt9eX3ArhuDcz2wM2e44O9J4hVlfWUyNQ5Ssr/XVC0oAzwMF/75yD
A5xXtRtvkpPZxaQ5VOQektmvzxhOblvyxHdF72BdwQ7QCxNflxijlzi3oaQ1lr+xGAxtzaglDgsE
+3GsxTFu8BI3ytg3Uy0fU1uNJ6cwKMKAI3vDtP+5SijxBQZ34Ne0zTTce63hnPiwIKoWHbzanlrS
f7+o4k5PUHGgSd3G9RWPBJ06Iv2jsGAtrNijBZSICE4IGPAhcF3Pv88ihmJhmnmYm9xnt/X9y9Dj
ne8ggluF8E8EqQ8yal+HZC7u//MvoXzt6yre4vcwMYxtPVt6xyTT8ZjJu6MshA3EykeiAfR3+6BK
E1vGlLo2f6lrePYlaRzhO90Bd8MjYd14YzYZYVpvfvYZy1Y4LC1HuLvGT64cX+ydZ1Tvtc3L7xTw
QoCytXdz1d8s6XCz+jMXb0kpd2d9MBG/Uv5r4kIGwboKtvEsoZ+a8w5TFyXoHakdLsluQO9Ie7vO
aQkzg7hcc4+r/Bfnw4szd5heAHkHQFw4Dtr3WNbWQ4srh/B+WkNYCV35J6sLzEDNwbQTTKdoevSq
gmukqz2g9pvWxBX2v+QQE+qTxBcFCYxteMOpOTw6NLtwtcBTWPWNuVs6LmTAu/eRkPRcdXWCKZZP
qJjEXsCCOEh/6rG/1GAC8TCv6IR5gfon8yS8JBV711i5uHJw9m2nERongy7BKwrizTGP/kC2Dzfz
uci5vsqaWu4uXD5q4DfbuGCQRvSVP/jyzT+pt8nUUVfYAOlcZogTFa9IUgzfxsIxYSgn4M3Fs5Vg
/pt1MYDbMJSfOps+ISvUfDHSbNha82X+QufnxeNsUrdxRsaofXTG5kcKshY95qaEUNqpXZqfjqMv
Q/7x0s7mMYd8hk+PmAaxfSCe5dFuubm5OK9Jmq37zLZRJhzrT1l/UbEjbl1VdzQWeESh3BQH88rl
C83jPo/SMwKnuQ93LtWrbAM509Cpq3a4RymwSFCSLFPBB+M1ljw8rYDSSQXPjLHQ/GoH8OR5plj8
w8c1L1G5TEZduQOBsB7ufDtcN7kp+b2G5D5el6uT4qOvp8U5WKlLULGHM1nYr97s/3r++E3jm6E+
UrvhWDaEn9MscBjUwtrGC6shvLO0AD6uvUGUM/Iht4VC3K3xctXj8FAhwEEtlOe6ALOJrc27ZqI/
1nOjwSMokqVrJ0GO/L7BY45Um9bHHi7u1GXFDqs3GB4CkY4igGabYLajxKKZNuXsIEouMe7dyoWi
9gs70NDXTsKO9BRNgCvk67l6WcC0nt2VDxodPmi8OQB2t+GbNB49rLU0cLhbNZP4WtM+PXRjf+hX
OdzgSKTvjfB73TQnGK0zdgrawBmRbCHOT2tCVDB9hVvR4WgGRqSwNhXzzQrSBOkRbF+UPAxm8TgS
It9w7zz7yhsvqia8Pn9PE35HlS7XEUf/xs4K4kJSHM1Jfiq0sTx2WMCi7FGWJGg42ML8t8cxyKcE
YYU/b92JlUtJ9DyUm8Sov+OZVcEn0exGU7T1EtJf+WptZbLGB/1Froqu5swHrB2/ZG4ETzpzqZ3A
E89BMi2cm6ok1e53h9SKS+Cy6q0ufMrogFVlRAEPOXw0PPSVuQdNZG7hZl+nrN1NIZ0DtJy+UxLh
ntSMo7mwiwB/6UUNSxUIFp20uSNn8tQknTx3a/YglZc/VMV8S+ZrG/XOj2iG2zQt77s+O8MX2DFK
3idRwRFWDscwW6+1dllX5R+rdxaCAjQ6kbU8t6YCFmm4syYL66ySxQUqxhdKqgJQRi43HRL0doko
8+DE6PZLTTdF/U1mASJoOPxQFXvwDItVwPf3PpcfdnQJ/1aN99Pa+bhDM3dLxQD8azUHZMiYFafI
QxnOAGTXSB1UwyRgzN2C7wpHv1EQLAGFdqmAVzISCYgh3GI5gMVKRJPW0Q4pJtq0jqqPdUfcDmTQ
GtBCjrW9AClYeIpwh8VhELi6oGNvU6ly2jg+IU0b7skWqXdPgAc0oryqhitg62mIddJnW8x0zBtC
8pNjtR4VjOkbkpKnNE8w4wAOrqriO5kwsbPRvfnA5rm8kEcq4xK3xVgSXyudQ1PDhhVEHtnyvsl2
he0ExGK9LRrvmK1meWMmfKxGPDy2NmlXn52plW8m1ddIAR2rQCl/W7UejISOaJ59xKaIrcFLmTxR
yn6iu/2tB0CwcURKOkEOQdegprtygJ4BX9B1CW6FDctdlzwuK1EXBnwsjcVq70xZHV3kgNLHuFvx
LFMdPI6kJLq30qnPHCL5+ioMwpDJt3BTycKSmp6Y2JPaRSIRuHzhK7OcD3eU9tzW9Yz7XK4fyip+
7c5/hawY1GpKd/AN6pMFV2CFsk0aBhTPJF7pvYdUkzuHKWnvOq5mZJ3eFrCVG5q+oi1x2qckmp+R
kI5qcE+CIcfWCiWNthJWQU6kyo+tJ+VUL8RUDBiwf7wYpvqyxNMBn/19qi8XVTfgMzNfxVpgkDDW
nU9VOk3PW8fpsKfGXJOjDEtXZxtn8uyfwi3Q8DA5becCIGhHQ1UlR+3OXsTV20Z7bk4TSaoEqKis
bteif19rsZwG0zyFgHiOZWl+hIld3wz8DYvWVW/hzl2H2oVm9feVbkCgRzLbSSv9xjRcBsK1/UAi
EUMbzxyX+E86nVYC9FvP7RyeJfRNkE4J7FPjc1EmhBGrPydA20xd4EUt+JRyLq8zVx0cd/pW7jRe
Zkkhk7QH9JBo4HgRvxiZiHdhubNF8tvWwr+TpTzaE791MUe3RjYybqk07DvDceWaz1nKqigRwgtg
puyF0Ei9+S7qmYtAlGov3iLrIKl4weyJDzpBt9sMdRawp6IP8d4y3nIB12oGumedl8oD54rOw/aS
I8bu4jp9paP2tl7x9NdZ9E6Cwb+Doia55jBejNL0Okgj3yFZc/Ihmqvi+Tld6se0tdYtPJdH7LqP
ychZ3zKNwE/XZzLPYpNk1BVx2PsOpdiSxuLyIKqXKp3ha/GhB+ynv6Vy75dQA2XKmQ+Km/0EP3gb
0998yOjZ4CyCjTnLQIA060O92DuIpcNmrhRNGy3Jn478xYQcPDF/gxRZZ3sQRIHvuyTYKe7aSa8Q
54XTRarBr3E/T0Hb2t9W07xMQmsLZUIEQ808UIU6UyoUzD4tXUtqHxks3MdGsc2ikrtdSg1AEeWT
pjRYR3i1p7FPLmbUHc2K+GkBeS2omxvsTJgBXeS4CQ87IOhD29YX0cPuM2d0zLZ3j2GSPyFoZe66
00WZ2HzMoDIsbFBhenEhiAkYCwflzvf+VL74GeQKStfmXYhFyCTV25OG4YB9LOblkVEegDxvwFPM
IK5PXhxPfZsVZw01C0IOKkUIxdMLdRnKn51ih7+GBfVfsL91KxbOhnEgq0gc8ZHn+Dvxot9huPUr
foI0JsBX2ahKTTgHCxc66gyqS91Ah12svDosLbmswmn/uHmL4RNTw9ATm2q96lED0r3+3qLGbLeW
05u5znXQjtA37GzazNcWKjzJi+l1bHDhGob7QCtejRTY/qks6zk3CsjjaC/Zot6bhQWtdSnjoMDl
sOBJwuHGmaHImPCLLH0FSRifyD05m5nwMdg0ax8yat8nc3NGmkcpYW/fumWfH6IUX3kUM88GH3ly
Z3oFIzdz914qbomK3vnvRKmZ+OThQPlQwuSUQhNU+QrvXuNTFtV33atXDH/NlD9QNmA2MPv5szWW
pwIBarv4Q/gmVy3dCI5ksAdkFSe3synPambYyl0RwG0riJTaUByw9L4/rJHJiWsUzNKW+dWsJpts
Y3twdJElgSnoW8bL2AHGlbUDg651ocpF9WM/93dDKUCbsGv/c5P8f3/V/81fZdn/zXajGan/g2H6
NCRd9z/tVfpf+E9/lTBxRAmpfJuZAZYp+V8EU+c/fMeVju9bSpmOtkv9l8NKuv/hmfiXfU/wL1nS
+t8EU+n8h2c5yvc8x3JsgKjW/4vDypJCk6/+u9VJKBuOMH8MVwoNWP0/yFh20kWNSDgVrjSvORGy
n0cWHBw3/wu9/3ZlRNa3+Ae8UFCZgTelkMRT1tAi1G/CDX6Oomq9bUJWqqRE4BYzF01fTVfXeqTD
EgmgLMjTaXVAcnHNTO+Pl86vqwutAW7+MqrwOFc/8crNuhzZE5k9APZdqSWoh8P0D2A6Y1Dtarc6
5ESMAjMnkjR4BG0sbYenJsdmbMg+Kof1OlDWI+iuoexVugcygAejZcw7VgvXf5wA3GSteW/BgAD9
SBaoNO7rJHSOq4DD6DUMhFTSX7qmgJeRMJLjnRyNzAicJdRLXk+6A9v7RlgFdKduPDcQFShTJYtR
u9yoG/JZcRy1m4tlZViIUgR3zlXflvLvpiicobTMmJJX+TiH1l+04XwXD4PDceV5ULRiahq1qk0z
sLASUC+e/iU29gPamzOF/KAGWqieM0rngs/pvfOoVPI0Cc/Y1SPgDBmtELYnRt9WEZ1rI/seOOMe
yf+8z8oAXx4uJy/iMOwjyPQFiP81t0j7tvm+GbrXOW0+Yu1Uh1S76ZolAmjdQ6NUoJDq5AxXVASV
Fd7OWdpyQGVANvbIk2Rd97HudhvcG8f9SqzRviwr9obGCoM586+miwzgJYm5VRQnTiIv94rST5Dp
tdrBQX0ZWkbBksjGxpxoAF/h4yvyLI+8WFvLYbZYQaUm9XQcVHWJtCl24Xa5W+Jv2epCOSEfGycn
oxKHwB+tPXfjHce4fSHMOMij0t7HNV5c3DkvoQDpkxcTX3gibvu+f267BJ7+Vu6dKFp20XsDpGoz
2B29v4VH5wbFLk1ZPXnd/OkV3YpJeHQ5H3J5y7EdRItJUrIwu3uDs1efMxCCL781qsQ5jJzzDo1L
0VdX+Jd6LieKJpdbG+mzoScaAcKmgx0kBPq+Fx/sqYRGML3VA+qQGdKp13NvAOO3NGe/I3Rt1zpt
Ta8QZzKRSgeYcM2fYJLckJBDqUMt4K5MnLhKg4rhdnxDJc45jDFUjWV02znvLomYFfcWBX3+S1bk
84MTuT/FaqDyxMNhkWgcdiGCBpTbxrJLNkKNuLQxN15mF6uIEZOfebDYdMGDmK/WWCASwD0wlnHf
1eV0IdgwcWFWt0Ay+qPTj+zZ3Vxv1buZ44QZJ+6npevRBjEYC0iI3jtOp3mFX0KpOaoRt6BunON9
P1TllRvqURTZ3nVtCZzEqXZhHJENpgy1gJHMTyU2VHeuQdw+6u540aEqFbMPNsmh+8NsdJ+lpw5V
sn6Epo0+XTcf40pFbtaNRwlbB/ju37noy13UzPZN7cDHEX1GSEFr0q3BVwkmQhiyvOdJowGuiy6k
g6ore7mdMeuqKUsZLJwUpUOQWQ3wVMXBBhULHYJ+FWH/qWsLc1EYVxd4AdNmNRKaK3LWkD4iNTyb
HotihCrUTDQ6ed0Auzf8tpUmc+L0AcL2knKXgapO1kCstw6N3VtJa0tnMlOKi51DijlxgO6Y81c9
GDuIboxyLWoSHZasaO2TY7903Fypvmmx39E2yMmfS9BeiuGtSFFT+FfglVIHEt3Fxtjw2vveAUXs
bjUTZtei/2S8VgUsPbbWQbexP7LAeqET4DeLF7RCYttJySALRidmVlJC5mC9NoiYzCXxRIYqSCMv
hEg6d3s1A00eLKJ9KnV2ZM/qja3XhomvTfRWesQi+QceW8r61+CxWHc0KMVnnjCgR+XOqionWGRO
ycZcvckhfIgyl9IQt7uKZj4nRbSnTo0f2PdbusfFfUKIjRaoZQImDwzKXx3AQu5924qYwpe/dcqv
ox23Ya62fkFFoxPTb89eEY87A0Plph3nNxJ38ULYuQG2GyyJdy5dN7kblXHvtgx6QuL5yPoDEa8k
4cNPkr1LsgE2AQKL0Y8Hh+0xBMDk8Dd8HgZEZEn9cYtVw1WrvvZtKmfG5mVQW2NTSun2aXjOjUtf
mtlhKZmBwHMxNpUJ1gw9u93FYcjDTQHdxnB7ql7yre2gcADC1xFnSClmtwzEX4ddHJHJylxEo7RR
/odqfhZjOS8RaoJfGo9hOXFSdQnBEcfbJK3dE5tCtylJSTqrTz2s6xC17M4Svs4Bw6hnuWLLSL2n
W4nUbNr17x6JApZF6EYh+y9z5cdRTH/0+26xuRxHCglCO6Q9kA47I8E6OYOmKCiK3tOTfnWhPgVy
8eU+HTtmgEZ1SnQ/5NLpyWFlE4lHsTEXNAHmIfiBV4pEOts7pVXQL/Z1LDiC5w3z3aHQrT4VAL9O
8DZXi7m1Mgw7KS5TqZLx3W7Xg0s9cOa+We1qbmc9nWpxlzSkyW8BI2ycWf9gnelTJjPQgL5SdpGX
cC3baV/Kcj3Ek/k3Y+zqZjTYh94UVFm+K0PBCd7zrIOZcD5fBSMUa3pleMTl2prJ+VjtX6dxp+PE
7SFMnN+07R/QE44j/9+vyzLQ/6ByeipVJFJOP+PEEYjAW59NahtHQ02KNf1GNzlCEjKAHNnhbeVF
FxM80kbYTURrdvkwi7QNoGajCvT9oTbK4XmR9C6bK0wwrFBb2ty77TCf+7oIr3qU4AlZ7FCOGID6
0CuMadyz1oAcEs6pqIwRBWh9WqL5Y+TjarpsZy+SAltV3fA7I7JPFl9e2DjbeTLFAXzJucl6Z5O6
XxNrT2BzOgCU6ebGmbhsu1s986UbtQtsSujzBkxlMAdk36MJQqVTfAAmc786V9NI9cbe3DQO6R9i
lFev8O79JXYYRV3szvMOU8ewOXWrkCWKcPi4uMdhjb2N0htkoWkFrEzUMF2YS31RAFlt+XlBZHFT
L8zv3AtngoTsw3lLq2TsfoF0o8K9zgq9/98mM+Yey1tulDXPR0hgRzNemhNTLd7mZDu69p6gencB
P9IiAjBwX7l5pkgWV2VUNzTHriM8o7AmGDdrEMg0st67kp3eg27JMsAAKopq7LwaJnfPu8gSW4/c
kSUtcGs/H7qC8qEEd8oCHWOTF1VBfSXCs9snj21uPo+j8T2Ecjr1Kwx8NI4QTAD4Djl2AO9snwVP
8eE3v+ngeo9ubXggzXHfgnjh18T5A2c8WNI2zADUQIKP2dXPSGdTVJXQMUJIbPoTJ+t97oo/i7vC
o5q9twHrxsEsh31WT0/ET7uTVYUM+PM3Wa/lW2KMT7I82JA69FuagyklHXFQoTL4PnF+YcZt3OJc
+85H46E/jakdFLZ1myYOuSoPHkyhmEVkGE4iDGA3CsbrwtsAQaakjCSs6oOLx6MCqy2jFzqlqmBS
msOnKPImxnWs8wQjB1ulDD8h3bIJW90ccPVBk1tz9GzGC02M1mT0ePMm7uXbcZUk15bs4sli4Nzm
YCqLOkIMfKNLumMG6Rw4jFI2pGuHotD7gmZOowqdDxdflxNhR5D7WhcW1UQ/bqQuMQLbqkh/jlsK
yXAP6qqjVZceNbQfdboGqdCFSEpXI+H+IkFNW1Kva5OM254OpbqhTEkugiNTNRxmZ3qIxRJEOW66
ucaJNBbmLrTX5Zil9g/CA09k+e4p4y9ETYYgbc1SVH2JkWKntivv8EIuF0lWu6H7ydUlUKnp60Rd
cVzph/IGLBhCOv1hHpbn3jGyoGIgPa3mrh8GulNpMigLDzEsiu6bprF2nEoehG9+rhnGSjpR2JeY
HeA+va3pr8J3G0hdaBVGTAcKXXK1cgRHUenwmCrEE12FxY6WMJzV18WBpqxGIshSnCV1hdZMNCOQ
ulbLpF/L0EVbA41bTWnkt0pwBgqte7KC7gXR3w2o5+2DZKKyC1zVR6FLvNy4MnfeaLjbwsPep6u+
vIEfNj/G8FvpZO0Cl8goFxz+7BM8L08XhhFIuW8r81j5LdXxulQs1PVipO1fWh6jaNTtbab5CsMg
D8KSrrCJzWnQLWW27itboTsj1Z9H/LAZSI4jbeef8GSsHaM2BN/xm5GJ2msvv9J9aLFuRsuoSONg
xX9nDHnsqU/DBmYfxLjGlA/vnK7DlUTVGvhIm+I1m6Ia2BUV5xg4TXitRzi+4D4UPKP4X3MbFW6x
7nJrKXUbOMmdl/coLeLNrFvfcurfBnNiSPhgUQrntBIZ0veBJ9IXB9M0EfjL7OpfXUB1VyiXQi+w
+o6re4v51OnZCPeDlQCKL1V7E2PDqXiSmUVPvEkGgPKMoWjq8FwQIvloZNTc9AOkm5GFYmhovsMW
yv5U39n4WU9z6ABzUo+eSfag0Dgo2vOYW3hBNfdn0ys5Hj5FeSwOjjcbDHrTs/ImnefxfmjYJc8z
5YRsSp6EOv9jRONIsIH4R9/2pwVnAAQG7+hJoD+T+RK5nBBGdtSxxYkx607AaVrocebDwVUvt55u
Dkx1h2BVsUw29BfjZM5+SFuk+yo9Lc5fwWgspYawZOxIKSFSCFlxh1yMjeGWlVBnQCkxHCgzrBpm
0F4C8LAABwTYdyuwwtB6pX4Nj6XE162IuYrfDVgl9EgzcHRmgpLR/VKyS9OnqEo/DgYqFuUoHI4q
xAdQeSnxtXmkAYzTyujresbisfP/opmDYp1OqoOfaCbcNOCxkFqv1j9pl1dEXm0Kp6nRgY5FD2RD
IeRgvvij/Qd/9W/Bws44Lt60ZvYr8TbhXWV7jgdKrTgasRogGbfTjUf9JKidde8Da8ZCsQ8XGion
EOp83CvTa0Gc18MfDbfjCqprBm/CMDuaabsU1F561F9W1GBOM3WpTn+1qMcsqclcqMu0MYYPDhZO
oZs0J92p2VGuSeHSnnE6LQjFl2+R6+FVSnvBm11/Mua/rwSeIY8khmPdV7VBbzT10pR5LrrVU+l+
z8T/5SadbHrmCfDambKvS4HfqX7ivfztQZZszAT92PD6fQnYHKucKqAA08Nkqp8pYZZWZpBt+IbH
xb51uWaUkdXsjVafTdmsAS31e2yCvwAxfroi/cT5QyOEei51vWmVWKdM4akREKnGCfttm3JagoWx
BUojdiu5IX7WTLEbYLO9i+lRpaKNUK+iG24x4vxoTfFNxvxFEztpX3vxPYAIri5mpYTgdaTDbTfT
2ap0eeuqa1xV92l31LrmVnMz66JX4M77toPzgU5o7HArNYNSN+hhFZIj/1S8jEbz2UrvPurLq0+j
xja13XRr9a4VpGG3xZvEtJ5mpn0mf/LSq3HtDTdSW0Jx+16XkjUBtH27l5gAc3nXWH8glT3PuuI2
o+tWYeu6WfDSY21HaIn8nWJJAHZW0tY8PHc7s1jPbc6tyIZGOkXysCzoL4SO2U5b2mJ16S6ZAh2p
e151HW+WjeW+qCFj0dTLtvs3b2mMVrCntxN9PHVvrUyWBZaHdgDMCgq7OMXUus1NxpXbMG44dplM
ymhe1AEed+xOM8DT2aT0CPRSauavg8TRbgzrlxNOpBtscYMedTAwG9m1C5PdGSkT9scz+Mz6nDkM
xeqIkY3T9GcoJYxH1mJHvOUzli3NcckKhMXm+2fmwRXYCr/XOLwfyOGt9fDUFjBk7VkW6AkMfntQ
JscsYU4x0oU6hmJiCEAE0gJOGUfR78z2nxTgQ7PkMe4G7zCTJ8s9rgd04J5i9vwgznAyeSOSkmW2
j80c3sMXw2Yz6oSIU/3a7NaH9LvJrfWM7Ff1dmBmQxhkAlex1VT+DaZJPiT/jhqfGz8fPlzK0uAe
EsMjnnNQ5XPa9OsZ3zwD1fKapRfV6wlipvNrpv2+zkz8iJPlWzZTMnbT9Nsb7udaqsfY9BD4hqcS
vTVA1yF49laEuq43S8inMMF2a4bqvffoh82BSPJ0r7WhTUu6KrC8+SAKc7xmJZvPRM4QVK/cxjOO
wsVaeWl43WrHI6iTL35QzlSPjFhga9/IA3DsjJM6iNVQ9uGGmU8xE9Bl5YROqD4MwoSOmkhQYGek
lOGBzntIprfYrqlpr/M9Evi4/eDWXzEGrvAs8FyJLmvAx3Q25gBFDXOBELDEYLxUegOdEJU4hRyP
rLWt7JSH0qMNxo8Z2mZctmVPWJ8IRbkpVrPaibSsudO5Y0C0Fv+Jy+RrtYbySDjV2o1aICSVsmsn
mp2KDKzpQJ0RzXf72oQ5hncDp7ELETjsHtc6fhZ+crGaHu9MacBEjKoiSOskiLLyXthjx8I5cc9M
20NHg2EAKuTVw0BfxOptFdMeyDSA95g7+lIVDDn9Kz6yeGMl2KaiUV6rYp+03jvyDyOD5nGAwitK
V1cE1gvaX/yhENQ21rg+AhDl5qgPO94dZxUsarbcx5P4VAKpai0JM3FyCNx1nTk9j/84ae9Z88AN
91qudvbs6mgdRZLcpUjVlO4vhC2I3pH3PggoIR0wwdwgFoeZH7uUt29bd4fzwQwMwoCQlvbA5c9w
5KJOWXfrXNxEVcK3BxD9UnTObYgoWveiOgLL+s0WEdD9jAqPbYo7mfG2wnANHUFAAR7EsWjfi9X7
lF35VUNoGsemDUxjJAbs7y2/SPfzRIFCLMhHFRHNaaX6Sw/MQAoE79hogupKkhe3XjmfDbdc25nc
V/EZxRPAjDNpI3+fYh7EMyuajj7NbNlIJy7wS6BsT1Odb/OKsht4h+dReHg6MTLooDwhWYsq1fyx
mykkiUbvMavcNpgGjiqkK1hrZv5smKj5OusnEVlnInTvondv7AZfgl+d7fLSkPfYlJN3AWO/vJuq
3415+qdpPffJdAkX4bOY8L4Zj1nkq4DvFvkrteCG9tM3AtoA/gK3TwAYr7kZJYac0AB8aJdpdnAn
9zUZ6acrI/Y+jyWtXD9TKoHRliYCrRBaM7CdyvSAAS9QSTNeafYDhrJViqJkGgNRsoSJwFi/NnkN
sMqKXynz4vF2u+wRQzQpgPZ7/jVjd08+OjqayUvt28VN6bY8GwJC5VJ41Z5KpUcS8d1D66t47xA0
YvPqL/4wkA2yk7PBZXCH92qPvc94ozD5QiTe2Ulym/vSgBVid3K61qAiKxvjSuhMxdGdV2eXjTiH
hYGELqNhfi8cxagr+apKKoJl/hfnKwrY5HV3IwWacKQ/acoJkL6KG4xu+2TEL0WZxwGiLLzBW8Ht
k5B5Nz6Eus0kj0Ljmkf91ib4uk2z0COfiHEJSwGLG3M0LHP2awtscHGaa0dmMC4osvfnkIsZz9Xk
h8znMVByc+nsXe+PyclNb0O3J1LZTOpctj1KT5Lt8rgJkelzeerwJG3LL9ec5V09JUhAX3MVTnvl
iW8nhfQ+jUYgdHCya7AGaF7XtsUhypUElDF8vYwbFgACoMx6hiSWX7QbghxOdQ65im8tjBR70yRq
6eZozIkY1F5ZxhHxpLlS9fGUx8h8LgcHQgIz5ov2VVbtTwaRPhionto4KQJL4zFLbzLOKdlc3wIe
8JCYs9cwX57ssXROBILkXuEDI31L42xY0Lc33rl1+dzyOm58TfBi6lCfbSoh76RZLvsa1Oc26a3/
xd6ZLMnNXFn6VdpqXZA54I6pzWqTGREZ85QTMzcwJgfM84yn7w9BWUskq0mrfUumsAhK/JWJANyv
33vOd57jZF11nbcYU+LdTCygXc0enAUyWLiF99YheV1qnYdxo0NgYjJPAj7GcevZDfX6rhbqazg/
wTKCbNmSnuQ6ZFe16SwqsLFmeOlDGcknIx2t+3TAfWsX5X35HePpNTDLY5Ziu4spaFA22B998RVz
2I7FhmWZnEZbZFe7s+j3Z0cRUdoYeyNPrhimvnV4cbMmZ/7Tem96juYmtBl9yhD3lNVjQJfFU+tC
18NYRFiDBIzX0D1x/e6ltswlXomD9cYBxBDrynO+zX4PmK8c0q9INL6UVk6xDuTSxThqgR624nUT
eGhWKsLIELNKMDDNUqL5xqCXfg5b9YlbehxzLizMIWliiwD/Fnb5Z89xm0WVO0d8y8rVEK3Cf22m
Dxj4i0JERzLQWrwI/fdkIkBktM7DhIbSmlhQXZZfmcUbkHv6sbc5LjOdqeMuQM8OyBmbrnb25l+y
cdoHqZlsHSSKshoV04vtbYeuQAaIopcWNlPvoRAjESjNW1eUiymCJtt4NNdoVR5aftAHkUYbBoib
EVTwQTn1m3CrZBtwxKj70V1pFkkoc7QiJ/swX2G/W/gKh7PKUQV1LsFbfQ220OYqCfplu6pysh30
YXLxGi/HD15YW9nh5rZrvFg3JrwVYVhWpqrQD4IEtq3HwM8/O+SPrkpZPkV2sBTWpI7mKOoVWE+O
n7Tl7mKD8GuhLG58r93lsTpQrlpkbEjtAakdOphlYIr2znfibTUOpzGRFyWojQW1+KZ023NvdW+T
cx+Qj3wH/QSsQoFgJ5c8GLW57iZGKgmmKcTO6N96AuZyR8ULw+wZ1PtHNUzLMUfVF0idSZ8pO0gE
HD2rND9mQun7PCpRkvl2ux1RGlEqUG3RP1gXOSwr8hK5va1rrpO40OiNvvR9ht5u1Gwj2TyLwNtS
TImV0LIYBoyjId8c1vhLNWQMiUGNGMT33djuED6MLEY8T+PslaEYzEEqZMYC/sB91HOHxwXzTy/w
bHwmxnM75EwOYsw9WHsXrsEBshyGRegY8d43gJ018cDfZeha9g0TGydeppyrOcUgnhY9QtHOz/2j
27LqD4a2yp30EcsO2lHinjg/6/5StxxvEZriYzCzHI8/M1LG9vaam2ItE40tT/MOnmb4CITBz9j6
Wo0ol2ZxgT0hzCTB0Lur2/IlGe3HIGyeJs1uMZIGH+FrmTZMWTHC06xFneZj4NeT+EMZDIfsIgQW
EhhvZl1tJtYpTL93jHzrguhlw/qqa9+BLIDLrMKRh/yrYbqvzAtI6dam97Z2oFbARbiDPR20PiMd
0kQDHLoEJ5sXhd9FtjhzjAblXd4PyzD0S+TdlIMA9XXGmf3XMf2el/E34gWfdTb1SXUxuOfPBfXF
FDNqtErSC0gaXFFuVuQp1VfhcaFrPYIinsUvqVV8Nqc03co6/QbMk6wZvA1Gi5EYk/nE78NvI2T+
7Bkd7euILmxYvtKW4ZQr/ZdKZC+xaT9psc0SEpOOSYbkxq4k7iY/CsgFUDZiXdvfiEhjQydxsUn8
9JQZDd8Z2xfwiI/WsbdxbH1z1aQgEysoK7WzBsND6wc4P6rIhZrb/SPXLRvIMTBx3XBqwX5GllE/
KEHWo2DYOsXE8+L/0Wh2Nk5Mi7IzuAUn68mMVUu2pI04l6zHERXhmhbUUiF7P4gyNRhq1xzaogdo
wiGSdhv3iM/sv2xiulZAAjCHrrno753kEdUineks1uNYMYTva+K/Zn6GNL72jPQJjkdzN4xg0cuP
nI7tXQVJctH5Qgcqipw5bL+lufFeetSW2dxzhWjBcPAOMG84918+2sy70Cg6aF48C/FqenUM/gsg
QHBk2rupRY2Mt9QWPgM611v5HJJI9OJ/DBf/K3k3wwI5+BffTgRz2AzMOorVAMzv/vZC3ZXs665C
9GvC5869lNZuW9W7qAm+GQHzm6ki/9L01LBswvbdMP2NbkRyH8LWMUL9m2tgjBdeRuwU3pqF6hj5
aYh893HDVFb09NGZkzVLXKKCpGZj472HFMv7Ms0YmXufqWbuRqfzdn5ufha4BO3SewxyIhqzaqAy
8Y+F5HkNBxiq8UuEOXBfjO1bSf7l1NFfAgzY2ml7nzj9Y2ao6FLzhXP6OTeRPl37Ij96aZgRkFhq
K2iQV9Xl7DlGaeB6ZDUG9fPhWGbLyRnhNXrxYDFBvEPKO3WLoWWI2Wb2bK70IR7yl2JaAHlshWfD
pzvdmSFyLJVPy9BB8lCV8c7Q4ldURdF2KOt2WVik3TJEYy6NB+4uIl1gMVbutBAVLhXO3Tj8kkuD
i4kJifzatxYdU/DQKxS2K2bUNNiHA5bVO2b7LHTAZ6vQ7ljkuWpdy3HIGl91tiIyP2J/bQF6DwnL
LvWWRdk10bumbCZKPCZSMIGnxiLliMaH2a0iMxsXCfMkiAQW9Aq9Mmif+OvPSRZFpyp91YAu0C/u
PAGHAgevJ+gjJeQGESBqLtsy/RKN2pEwJNI8QJx3epAAMJ/OHVAcBJ6Ydydmru1Ie0fH9xgE4YmH
PHmvYtJqndxbFYm4lCAVSL0Uy7TSuk3e0YvhHuWJFr1aE95LeCUWQ2VcyxQasqnIXyNRJFtOBUJ4
D9CuJcru1ZxH+bFdMPXzdargId6NZbH0x/LM8fR7iRz0wQ3xvtPnpkWV4qvKp+DVqQGr9Nm0S4fW
QU3mNUsDsZYdPTQZaxrf30tXjmLRIrK7D9rhI5UcGns7eUcDJ9felD83wzHVx+oSlzNsVwlBFZR9
bptRcLAcP09Ok+wjb8SDLAqUp8iVtXYbGhHsgZqGMd57jvU6DgO7698ZqcDJhcvIAjAdDPZUYYCa
tjHX3QHThWRDKEtUKIzqjXhpR+fbUDVqqwMCW/YLO3L53XB+LlK9ZRINjsSsouBQ59ObSk3aAZ7d
Y7zWinVOEuCi657U3EEOs72GcOTeq0bGUw0rSFxmjEpxK9Q5C13FtMyjzWDTn05c7ChB+M4hjQav
+R75Ic6GBryoNt5hIkTPg/+dMIf4vunM76ahH3CGozKqkv1kZ5zRTLHrwqOKkoIaBNqHWyaLUm8u
tdvx/SbjusWxdocasb7/z9xM4ZcSEA95ElmOptyvGcNO2faPjHfROVmvAbCPJO/o3vVYmqVYlbZ8
wj+wn3xcSqLjZh/mAWpcvWklcov/bO1oiiaLfpBvoeIYQNB3nGe5zYE9Uv5FPb10TfhvLS0cs2eo
ZGnhRy2ix9RJzoaD39glUoqhCTawxEeowwmxZaoOQZhYFwRUNISHiyGSZhtnb4KIlP8vFP6WNWEz
/k0orBDq/r9JjNccCGD6TXvOwp9gjPPf+qda+B+2i/gOTbCjpIWNHx3xDx6j5vzDkgLBr27ZhrSk
4cAsJBOxCf7rPyzxDwcTvD1nkVoCTci/yYXdf7i6YSM/1m0Ljakp/ydyYf3nLG/aDKZhKbCPOj+b
o4xfxcLkiIaWVQTo+9r8u4ljsAHWd1EyXhqzDo8WkvF4SyO/vQwCYyN+x/RI/UQEEv7ybVHk5gu2
8A8sme1fIkTRQf8kZp5/PojS8CdJqtUNKSUX4t8TRKnKHNjoPJhB0RELgtHrPpWCI6GU57GwgG5I
RjG3j7eX3CA0loHyp7LncBmykJ+ZOmlg1RHUQRRI2ZAIEZlRl2QwFdhAjKlYRJDO31M3vsALf0i1
rtrzvaVP1YgfN0gAVDWdffLN4Yvf14Jgl9rcRhYOpCBlFiMbWtZ3YLXDVck5qTVDnl0v0mnf1Tk1
gPrITb9hRIY1GA+44dMsTA0MKo2CdOtD0XqopyZ9wcRztqqaGqGpdevBHkfWkdZiuksK37gp0niX
T722cWLO9WYQxCe4xTM4T3+PIyv8iAqnxrhhy53d83O7vvmiKz+c15CFpqtuFzJ4XJCoS9Ht0lE1
AhLbCk7rQLsGxgR2H+7r3k2f+hFAi9lK+jo/frfKoj4zexf6WtK+zz3Fs2V9GjkNbFXLBKRoLffi
dmDPhg4jIsKCD00ZtNCr9puy9O9CNe2zoxfecuqbTYBXdlWg4vNtOr3zwk8IkkyfUuyiTyMdfY+5
5Igjz5QarhVyH0h1AjyFL/Sal1nPl+BfAxdKl06yxtpqrCdU7NOlpGKG7OwntEoKYO995jzULm1O
1yevlNP8uUlJVhk04DaiZAouaRu4Rag/SeIvt4lRoKKeP8Yk0Z3utMY9GZ1lPFuApU5Wpf341Apt
pIplIUZMjTsqBW6Xu/29P7TaQ7nIbN3kmw2LYAcSfUP9tbCcaXqO6ql6UCorF3m/c2NnOmJfqUmb
5SWbuv6+B7M51H6Po5+VZFs0ebFOISUc8MFLgjP78VMyNcZCY5CCmQ5xoq3bT2roa9zJ43AmbRIq
RVRSZAzOAWxMfRpnEtCcSrzR/OJbQ3OhYxKfzVAvyDFO7YVf9YJ9thHOJ0RzKZUx8p7RtR91Qz3G
kYpPnCJHWZEqVNZ7vp5pq/VyrTEAS2fjKG/6zOZNCM2CyPK7Tm8JLOwMk9LIk08tHbF1ZZNos+pL
65KpaPwy8kaL+ukNQzuFe4jVrG7EtVIsJSGcPYYeY3o3h3tzlrLpfgxxaF+KbomDurwwoLAvFlmk
h8LMDn6pYT2iCj2okYngXYfElu73Fdklnrj5u8OF/tUKnxkeECE2/0HGH0RYrTZuWx+dorB3EqZd
3Sixb+cXN0NU2doewCQ91XZeQIpBmNUkotl2gW6GyK2oK3iSq/JJDNGOrh26DE2I54ET152jRdHn
PC/PDIuCj3/bWs4/HBz/K2tTOpFwDf7rP4zf10KaOWwZUsdJQkT1L8YODyw74Uo9sBLd6zCG9fne
D4he06R9UMMptsPo5BmG+ex3V62S2kvpFK9FmJcP+qWdJvdUghM8IUUh9CPNDE6bBW5fbUq+jLb/
GDe5+ewk81SOFDBvQNtUcuY/2Bg+/vyL6Mr5bVWnG2crdj9Ht5Wh/7KqEzYYt70Yq3t87+lD2nJw
kYihZahTFaHqfmCMOe0rM9LPMiKmrrfL+r7shH+YrNw9+gHsBeZ1ESEkDmPFODKWQe2dYzn6OM4k
dWVDd4ljLadzYmY3EQUdzd4cNRqDCJRBmbze3qG5Z4hHd6/V3AcA2MYzukMdx5mvU5KPJNJ5BG/h
9qwMET7WbTHp2N7eyf+4tyu9utxeBMyvHR5zxOszfFt1rXvptfFLmiXGp4q1VIjoLQtC/U0vamch
i0IDhmFFn4bwc9WG9j2VZn/qYhxrbpC5L1DXtXupN+ouAHxwN7GO3sNKbV8AFrB1hGlJHF7y0UVO
erYzkW7oW3MV9JfKNnatYZmvSY+rQRD0e8D1aGWCs8fAQnpvpAw1IoODUd/kyME80igcz153Po2l
u8pBRo6mF0+Dog/GWU+rD6RoTFE0E2vptsI7Tk+OEz9UhaE2sGYNqOHJuHLHNr1MpI8vUOS6yNaw
eivRjlv0sxgfbDzxaLzQ1s8CbH1XZq3xMYaohiJbU4ssb9FK6T6RWQi7z/38TpspAEHhJ4eSOMSF
7zj+Oo+i+lT29CMDHfW0srT4jJLFhubp2CsfeMZRoC8mHpRWCJlsXQr2qxNefZJJwVqbnKA8VS+N
7W5GK9Su0qaz16NMw2iREubTSP0pkgGwQs/v170D8Aw7JaM/jdh7t813GjLts2MqYg6ytqGT7Cz+
/GSonzHVc7lDpSNNQa+UR9z5tRxrS/RaxE/yiBc4dz2T6QvB7HuCUirgggSATb0iaKZIIKzlzkbg
TFnQsO7Wdk1zJspQRbAQx58Cab5ZJik8BCO+gepSr4zXAFv5wzOCweGEmoLTPVEpobG1DXN4N7KG
Xp1bZ8suVY9mR6+uLyxEbXXOQMpqP1qdp8dBML+h9LgYhj/tfcKn6AFaTM2tk9k5AbFQfrj98yWR
v60VFMDY7Fi3QOE4XJqfK0AEU6UcSh96JD2o3GD4DJ9jNSKX2k+TJx8Y5QgQ+LAqIj2GL5HInRgd
F4HVZK1GPYv2oiVGSwpzbYeGs4Gir+9iM5EbQZV90XosNhaaU8Qv/UMZ5CQypWW5TxIxzjDw9TCY
FcFW5N54HemQzuQwuiNpYm9kbNNmQxPJ1dqN7TOIzHVSbeJCk9smsJz9n68Exf2vy6YlpA493TaU
QnLl/HIpus41eysiLIUNUkO+V0ZT91SmtI8p+7pVn8dQ+Kv8zYkbiKBI6E+CQJ6Hyh3PA9jWxa30
zTrATbePjlGOsLu1YeH6kIsdqkYkqnlzHSr/YPgo24ZG114sInDuqlzLD7ePHmonpYwXazQVspmQ
kdlUuAuPrm5zF9iwP7DTAm6yqmBF6+hfhwefKMO0EdxvtreyS4X/20rV1Y81dZRmI58VlSA4nBVH
qeLN00dmU1aHKtQey4eK/Odiotc0gJfcjyO9VdF46uhoD7dap6m0r7L1xvVtRYbK6jOsd/NF3Hnf
ShogFd3eItxolvR2t5dMI+6qoxhEZtgOKyfriTcP8vwVCpPhBY9p6qvvJCAxl6p1HD/WBbTBMsqi
5A0PWHkHIUnfT8HA5MFhUNV2pLB2XZjtUsG5PJNuek1hcZRO714nfYtVLroWuAmWDYCgxUDVf40I
UsKKiELVp7+x60rbuqe8DBZ1p25N4tbfu4adImcMFIMBSit0nskF+LKxUuQUw2yIk1Voy3NU+93T
aNfdUwsJIBzT+iS6du0DT10npLws7UZA+YHmsED2RmEbQipzBYyO20fksMu4ILVKgK96gMO00mVf
7m8DQFvzL0PzHfKXWOLL8rGLBiRe/fgZ7ZRReeF0xTl30L6PrSneZlrNwu+NaCdSBH9p3n+NFXk0
FBre/sdya1EnK5/cSV6iovjiBQ1xS9JtCKlOu6NOmUOJ7jRbPQMBPm+K5671PjGCexFmVL0QxH1K
ASG+mbF27Mxur6E8rcomfwpNvoI+zv27oq6/aGg4PzGzgIecWI9tVr+j1cyWaC48BlDzzXX73NXO
ibWYdPjb74f1RVvq802oQwNLC5rLVpXbF3usF7E3QXyaX27v2AvpZU5QEBh+4y537JLMVPteB6pO
nnEN53iY0aqVD6Goy/0VZD9i5Cv8iX7jiLWWuMWbVmCq95k0lGVcvZL2LYXmf0OwujVK7+KOhThh
nI9PVc6ZvB0IDbrtWS338YaRh3HX+WiA8gFuFNwSdWxRwy0ZyFDIjmbG7ZSj84dggF2yaWIgYbn2
IHIYe1BToU/Eq9zNxfnHNxOHAI6l8uJd5DM5SYpKYyhH4K2mY1fHY1uQ3K4x7wjDl9Eur1rOicV3
RP+C4gvFCDeXtdU5p+6qOf8khMq+zEZvXNw+WjPqt4uJNNPClOwZZiELPY+0bRPH+r6OJOrBjEAD
EY4st2ZMIHIzsDxrz/ob9PtZcZUh9Y9+dLe+DP/b/5b/N5X179uuhVdAZwykaKmYwv2lHgVf3/Ef
5P9Tpw9XjdVTIS86TljHFgAJPiJTio2l5+7JC3HtGJxwl3g306XN2WUZ1x4HmFLlV+UxFTZS+6tJ
2YneNT2S/4Rig3+ybZn11ZPgiwevLN5MYW3CWrQXJADr21ElLIFtNVozh25bKGDDYFPHQjGbSPpV
NzGqTbbWXHNGA9QaJkDJ0lS5TYDmaB9GjwShP2836rfjBheFPGEqdMeybdv6JTID7VvjYcfOmSUi
3kJNVM9g93oXTq7ajt55nNewwSO7VncRzFEMMLVlFLmhVR9cknrYllGjHivG6G2ShBfFcM/MhHy+
/fdcQ4xTzZaqC2NijPwdxfHFNutzH5f+IUzhQesE0VjdA7DGmYVkV9qxXcQNQcC1J4NzJYR3KKZ8
iYWbKQdi+C8Ei53NSKQvEsPLIpLy2KRmsQORke4MhDQPtXDizZ+vk/xvdmWb2sRUBkWKYf7aosKQ
LAw5X6fANsTHGCB5G0Gec4ocwmtCO5gocmp3d1DHdNQL9l4GTmSlDdjUC/LOUHgTDEY6If+c59BC
gN2bOOFKg7l6Ccyw6/TvgxNZeJwh3/ZR7a7YiP2Vyopol2itdVQltVmreFR9PI7rnKBnmdbPk+vL
Z6aRDiXCEuoGeLug7R6TeHDYvvphI5AX/flizFiEf4MPUMBaYOXoZQryOSw6lL/cNGhyohimT35v
ArZc5Q2Td6/B3G0lOl8wLxLl00TT+7Vziq/C8egUSGfcJbprXyongWntuEAJUScA7F3CO5bYPj38
RBaycl+Gh6AvvE1vpTVxCEPzlwJcv6Wn/IuecPsFXFefK3A6rAaKtp/LTT0xFN/BfOKrxLSMhogo
vPkFzM4/3/3rz8wOL0lXSFOtA5fTDclaCyix5rHKVHWpdV+tqm4Evx2Bl2GoL5agmvKjwbe67aLs
PEBWeMQAY1lldb196Jx2wgbj1evbR2u0qq2sAkI8ej3flNKnBqA5sPNDlBFenegnJyFTDHwfzEdK
xn0RDEfbqf192oSad6c8ou5N561zpnB9KxKygNAAMo2REdNeuw4xSzKxxPj5Crt9STRi5e4YodYB
EtY0sZ5rGGKfWhytgOXD8SK13F3hC2DAWpUoVQuX4wjy7N435HZmAU9Tz3nKGYx1p7XVvhlOZeuP
u4zt7kFz1edb5eN7mXYJSUGnKJIlcnRdau1SRz93VX36MZbRuLN6gwEdOS8Eg4y724tP7Vlizhgu
5SDEPu3dFoYwfJZatumTbvhHxt8PGjJWd93GCMC7ghQGErogmyUuGOSoGY8RMBxsnpCRyDi4/9Fo
cgJUxgbNOQGIFoRrwJafTYoWJC23Z1A/4cYXEAlvLSQgSuGmMuGz3tZtCxbpw6wkMGqYTZoS2iXn
bsBnUCKIt8Z3SWd1bYC9QWUahOM2xc95uL30PZOvIUWhVJc5U6MxwLKQeyymektpPiVIrvJ+Su85
gcMNixh5hfQ47SmpJKO0wOIuSjdUnsMmNUcQP8ouhn2K24VDnNhR99uHUJbBCv9AB5K7jdduQrJY
bpOMljplia5Zq69G2iy9fmhhSPvWXxYESd7ULwuCNc8qTFPZtqvLXxeEibuytQWbfT1BpMY5v3ZV
C3yjdINHs0h4cS/V4CyVhn5giUoq2wGrz5nxVvEWGHl9uq3sal5O6BFqID3xxXZAEyAaOBlSSn03
tfqzM0wOCjbrJe7c8R29ESInxp17YMAPRREl11x4K6MJl2OiKJl0hdBJ15lq5lO40ztz3P1lJZwX
ip8XEgu6OpsC0x3T5Cz580LiIWKK654hbhw1YXBXZ2SE02KZVzj/G8Cn7MktUMfmU7sTOWqkTHg8
Ah5n09TKX4GYZTt/yt870CrnMhPGtfXNBdZ6+84NjeLhtvcHoWsfWsv4/uefXf02FbJcnZ+dLw3U
Cv/65WfvtR4/Xe3F9/0wfcZsDIcBFfeymymcmrUNRgGdICSvMo4970JyDImGQZ+tVZjQbAwB+HrC
RqbXiWZlw6A+jHX5dLsBIs8xuYl7sU18U2xv7wxSybHtJ4O3uTWdSccdT9jfr3DIwwtBTi8amq5F
hQf41UEUExfVOajd4mX0eKRuV1cLQWZNGECYyY7mmriB70Y9IfMZPo3Mt5Zs3fUOZkm9E/M7o4n7
1Z+vmZyvyc/fN7c3dB/D1A2qt19ryE71IUS5OJnbB368JYl22kolXmNtZoch+FvkVepdbu8Iy5qh
lQaBIsm4ZERuvkgKcaJJgSjCdvmOhvota9D3pnSnjmPRGEu3oPJMmsR8TDSxUpAnnixZRQtK5Wal
pdi7dVmtdHJWvpY1BOdCBmplBBblhNtWZ91Kq0ORZ6teEqgDTl/Gf+tP/L73uzNwCPyljXnZ1H+9
a/zC9hGtEF9MEY9gxbiPOg33f4AkNspbB0CYJCG7NeXBgPp+0F03IduWc4k7RO5+DKNPt0ZdF9jq
0OQUQgGRsw9mGIPIqPDf/N+XWAsjdOzey5+/Q+u3XpMthJwbTYpOuOv+et9HDj2MVPWkOiYdz2kV
Op+GYAix4Jtvjq6/y17QGJQyA0Tc5deogK2Ko/FcdVF+zRUZuHka1msJmAPHTLp3MJrBCEQ84wFh
vzJcssAOdgq6ndDWY4DZ5DZ16LHHPES696GBsdu3dpNvEzXuItONHofS+2wiNkBHJa/BIOu9nQUP
mPvSRd/X+jYwrPo6uuKp9smcDzN0a7X9hukMo24LFCjtGuaXqrgOBkshDF9Qu7dVqOZw48fCfGwk
qZwjE53Fj6WKJOwvNLji/e3FTpB1D3XVLGsd/fbtKR7doXiDC/JJi1rSe9M02DFIhlqZOHTlII//
5eHSf6ux+WIcKbix6FoCt/qlKgtRfgbKAsdrpp6zpAennmPpb/CxfOmqiTanblXPTiC/IBh570VA
dhqW10Vhd/KVWHXQpcEin7mGsU0FPEalXJs2JQCO17+s++ZvLVxbKEpfuncMa0z716fAs8qpyOjl
01rgqev5im9tNx+Twvb2UTlu/tC3zHHgt+t7ZbtfzVo1K8wK4+720qBBvxOZ/SxNl7NxEZa7KS4x
ZuEaPk2wYMbORHkCgzs69x3CbxSIKFMy7RApWOjTFH+/fXI03Z1z2Bt2TqM+IVN2j7ZM9Evv65t+
yjWG23e05fqTGcEnsAAEsG4BpY1R1B+qAQZmrPcdTD4uY5HTa07IY2aix8feUs8hp4ED+L9mAzV6
+edn8fdp13wdkRAbnD/ReP66nho1hbWhKVB7tw07mZRPJ6NYcAMGBNMa6VrzsWx1FRa+oR/AVNoe
xYUoqACz+ilvPQ0/kQO1zC3Xdaq0za0LFZk7dXu4iQ/gzGqrawQDePPPbQQv8TlDzwqNdpTr//lv
ZEKtEDpTL/79628EDCJIe/Id7n/U8X2j7aoM3uYUMNlnCnsfZ0kX3VMHbZJ4gq0w9eM7X/V9kl6C
MAmXqFo9xACTtsVlbb6Zeb5zBCZ5027Bhc/jzcBctX7y+M/li4OI8qbXelJvf/lVfitubF1YSs2d
eSl+Z8wF1eR6oUGHGGnwmxroQANqdHa+5Q1HYaZEXce+/yUnrafrjUVJ+gs+nFYnNAivAjJse9MP
O6MNzZfMl6D/x9wm5thqF4ZWED7WA2sm45bfTo/+8nwaau6S/7RR27rOCW+m8JF6+tsYlcli79NL
iPCjOS2jKxXvb/0H64VbKXntxmzXDuVaa1LIJYP7WUtCdcy6zFr0Xg13znOrS29Hjz54uZAh3IUE
m+RMu5FA5trMdqELDABoaHPFy4IFMjE5DGR6dvYSfVjorGP3/Fr1ZQQ9W8QSO0a0lihTOYF4ZBJE
LlLdBgcPPRHsufPJRrZNfx6Q4M2djbFO991YAjiaxMmoSutgMNE7DEbnr10S4fZaNNUHW+fQnVMs
EtRDPIMeomZp0T/TXY2kP+wzgieWWTRN930WDIesTPd9qMsj9v/40vreqqs186mZX9wYlG4YofGp
Psb5B6+tZMS7G+QPTj4Ha0X8ZLdmkBng0R0cA3TPiN6uFMFVTn3ykJrGuOSyTpHoHof5haRVgZCH
psnU29M6YGk6RfNLZmBlCgYFGgagQD33P0YwppizcFIAV+tOyBIeqq+db2mECWZopW1Jn7Er116u
xQeKVmNZQBB5wlg14ZFBi+LQI4rIFEc0WO41r3O3Hh3lHy9kbWprbUz3yABAD5WqOhdFXz/A0c53
kQe2b5zG4jRBXVsYXuFiKJnWqlTJKYz8l8bN2j39WmxiGKnj6NMY5wY2AIPRbYzKr8+jRekHSPIG
zN8GY/aV6bbZW1mpa+hMpzCZoCcpsl/iyvl2G+jmgBG7qptRXlW5ntqRwzTYfYvRp5lH7iPGm+LN
8QyLaDuS/UQx5sd+dVO2NNloPSBJ5v+ckfv61mcMSmVCSoguSdwGpObgg+7KeFlQk6x1KzFfta55
EWhM7oYSKsutGqHVNS4cL+a84mp+sqwmUx59FVm7EOd2QO7zRg+zLVwT9BKGs8hK63g7SP7zNAlE
twON6Kgr4O/u2BTwGcJw+JQAj9w3NZiUyNKf8sTJF1rkVPT323KdDXBtKyLX3/N5zOM7k9z4Megt
hlHNBorJR9zV+SlPcR6iAppx23W8vt0gOBc9nJPAE9psFSoRPGp+2F/krM13+0uW1wVJICr/GDLS
lGo5Rk8asal3sL7eu1IGj63MywOm3avJ1VjWtWMDG8SKv8BAWDE78Mstu9/32yfHxvwlxWAycwQN
aNLF32FBpW0F23pL3a6hH3c5gbjjJ2DNf+lP3XKKf1685jYjJw2b+Z+r1C/9tcw16BfqWOZRkWE7
07J+Afwu3Od9Q/AKUmpmgAayEN7hMQDFW5ITC0wHT0MzuW/NLDUeQnnWQuwr5TSlDxMa3MXtPNqa
XIpc6DsVtpu5Wb73x84/dFTpDI45ks/nbaN0SvA7EdmU+mjQg5mgZGngNmC8R1vc2G+yzeuFMVX0
whrXAtk9NoSlaf6Gg/9j5zfmpyBlyC7MemO7Tv6Cgw3d6/iuoOU+mNb5x+5ILNIA8SnhKewYvd/e
JfM7DbXrX3az30s26gtG7/q8Kev2rx1cJsycysWMXp/ony5uox/hCXPn2XMf11IfpS3cfTCr1LJK
e5UmXKpa87AdEYYot2bC9ifYxIXlMNwZ5EG1CC/GscvPt8ZmVuIHCgvfOP3lJ/99LwPt79wUkmxl
uNB/bjIUGno9WcAAizPj/xB2XsuNI2uXfSJEIOHzlt6IpES5qrpBqIxgEt4DTz8LUMec/68zMX3R
DFJSV8gQic/svTa2uVbPr52/N8uMLdCssmsJ2CuIEDBi9wKZwr0wgJL/TCGyuukONcwm361NvDhh
zPugDrKjnmg7qkLmk+m/Sn/+W3C6VHMCbSt235nV9L+/Y1y4mh7XFEF551qvoHSXjYnxtDwzAvaA
aUS0Ulnp75Hf69uJl2S7FQTbE7EJYkNF5xqNBNhMHkazQdoCy2J9j3W7e0MHkN5RZh7GSl3jkkJE
eJ5cj1U5PiIVZ9VmFKdAT3DzIxLJoAGc2wbDHKkIGXmSUAWXj00NgDJhIhW3RlzTUdiMwFDUC99C
9VBjb3X2yxasQCM19P6fximvYVF4T56vEzQ34IsHHKFZYfM+StJkc+llp6Ltuis43u7KuoBNB3mw
y6vl47DH4n3iVsj/kpj5q1Deabko0eizDywrcYwYUqH6wP3UVdW6J2Bv2xZlSMWAoAGeFeASsGsb
LbDJOEly+egbeGO+CtsouJssnudIWCKNkZRsZJr0D/XgEHDOopEtRLZyXK34Tu4Tvtk0fmQTZj/X
E8vqZsii/dLyGddyrqiVJuxtF+CIbr7OBX7Z/clDfr76uoJsBw3WMusOUokwz6Hb2Y1GrR/0jjir
eC5s3Sz51tL18SPFDOTSEgZsFGTdzXbKjWKNfQd2Fd6TePw3RcnflzsWZgaRttDp8mde818XTYaE
Ykj7gclc0t60ri+/s/sDNj9F/tU13goRDKdK1O4B9TGHYWA/GkVn7XzHmXDzGO6rG/hvY1x7R8fo
1Nafd656ZYAg9U+9RSrmUomj07/PrxJot2GXFd8nIlYsW+PXB2JoY9ktAHlHyS2btehfdnes6f4q
cvkZAU1zr0DTbTmuN086/kdIPPqwEQsSHLQhL5wNTckmDGzueTZuDgAr6U+uTmKIFkGb1mbbfkxP
E9iNR1ITvXk9FJIvbITpPrErCPHuTNXX+y5E+aRjsPFL8535MQoK/Y4rm2xx4bl3i8WylsW7Zbib
lgPD3Tqbm0yr2kv8Ql+a4jApo32V477yYdqcJ4sUB6sR7z6sp3Urev+hEoX+Ik0UXAAbucIAZFgl
zjWsT2fHDRicICNeurkhlTT/Flk8SyqWiNtwR5wD6omCq8iYpvaStgZTwkSV320L2Z5XYAkH7PuB
AiJDpsCXYXtTV6dxfyZDH13Rw1dXu45/N4Qqg8fo7wqJ+JZ5pn0iBna6YVGFupA8edr0TAC6Ovbw
114YOHv7LBHRZqJAHWjtn+0W5ZoZms1BeNmL20blDaKPDoPfSZ98S2ag//LQxNYxlTtu1tHKL104
LKEdfyumABZm5X0kQjd2QZ1h5d4MIvf/dMCeCZLKfgARfvWt12VkRlHJziDkR57fe1Hrhiz3YI71
Dusne76u07a8V5I/tJeg08FyH/5Lw+7Nl83/LE3mt5yDUovmyv1/iDqDfPRaoleTNTmveMjz76Xv
D8d6aNHfsfABDAyAwSkDoqgs6xOo4kk3U9gMJX5TY4Ld0yKLveVdkEFaG7wd5If6xU6DS2/K4yRE
8Z5DdYABpsSTNu9aktDDMEVdCpXK/XAIEz0bsZ6B9YvYDqtebMLadl/g9EJtqIgJIscjOuCYTw+l
qM7+wF7qS5ky51VXmRxPLQe9SkX6EjIzfRaZ2JK5YL8Ngsq6MsQnSFLYoUmuvU0sBY9IM5tNP4uk
LBiRk4FEUk5hfy7iOLz3lQxXXiKmj1QnXRGh2WtlR+g5vXge1mJSO+ZeaV64uZG2YkMbRaCK71JT
/lMLsGGrC3EFZa3I/9I7AjV4g8hqKC/LUcxDfWKpzIPIHUIZsFaBkw0fh0cdFtu5ouhfJwRm08Dw
Mvat8V8W38bfQwD+4LQCjoEsD+b8f026JKyawLZ0tY61qiEuPqr3AaalrSK756lt69+N0xHUnCm5
9JC1m2pH05p4q05YWvc601QkqG16DIj9OTvK+JESKbsPrKl6mLTsIy1K95FqGMKaD6f2/186Ma/4
ezXleJZjzRNraTNhkv9V9glaDq0lAhp10g8gCim08REv5/zggbYg8XGAS2Kk8ZNZy/ipGiP84kLc
lq9YPlR0A5t3NC8gtBLGpGaMo3aI2703N/z0CuZR9u6v5dUo/IeRWeme6IiCIV1lXkvruZ2OAcTb
R7P61s9/fq5R7WmUuXeyb3Z1gyfA7ZZp9zL8/msMzngzWlfc5naW7lUvEQsiN6uOgaHtI63tzm47
sjtRYUpNRUETq2E6mIOiuQPX9Ia07Hfcu9Vn7K+ayNdILZPt2h1cG9yvct5iK2Lswdier6kPhpOZ
ezv3nE3SPlY9Mo/CnD4YLpqPSH7Nx7QGIAnZOTpm+OcQ28PVHydWFsuIJECbSxYMOy9IVSvE7fMV
PRGTgX9kQwFS0pB03lMcmZsI/+gL4Z3amU8iv/OxpfNX8o9VEh3xzZjvSpUvGbmQURs9BogDfmW1
esxYbn6NrwOQcGmt/Lupz8Hqtr7VkjrcLVIrH76KG2btORTkxHq9h6J8CputJufYARvmdSy78WdB
YFHOKPobpZW9ycDktqoKXoxKg+tEs7JNlW0d0aKqLces2pgtuU6oSb8TU9A/9mNz0/pWbaumetDE
7PDw9ilvxXOidOc8jZN4DnX3j95ZTyy8SL7zortynGQfSczuA+tM0NRucWwKWx1LjcQm/Mk72RLY
NjmTfO/debXfMTboOhuRXBOntzjkiNWHufytbWZb+VCcusTJL1oMhCGDJvAK2hYXbOLBUXTCJ5aP
AwF1uJh7ruFXR8bBg5ECYsNRql49iloDXLAwRIwAa/D7U+OIfx5MnbClArSYPlcMYDlAibg5GeHz
y3F+8A1S7qbUMIlGURvcEtUNxarYu6DuNr6GcrQrevrL6EmPaLEkeokroJ7q6o1R/fUsA8LBDF11
2+Wz7vwllZNlYOS5rZZwFJVvWd/iHIRCp5vqGoymOGhyjM5dY+e7Wk8hfGmEPvtGqN6rlFk3bav9
Ngn56GlsVMhP1PcW5MuL30HHVfWbS5qlNNuCTKcugHwu2xvoAueB7UO6adIh/4lTZCVc5pc44vON
tMPpjNwAJSsd7ltWcHwPFa7ldEtYXfASaKG61xb3pb6vzmmAimIsZHTFxnWndt87cCx3vg/WV+Sk
BKFbfGi6yn2pSj9+cQovvAtQJ/eE3/VhALIBK4aXvpyDFCDfrKjOS6gALDqC6d56SjwvD3GVvGEi
Ki7LK4k5ihRLxyZzsXxu/Sk56UE6rCNdkJvUFP01BhH/9TCWLEumwmhPsrDcQxjV0575XvnSEbET
oZfICuJvNr1ZtA9fT0nGzs8ulaVLA3QkMusYm2DXOG9e9crWj2UHJ7VqeqYn+bBRWqGfrXlm0kBF
OxOgMIKv12wefcCRG0J6MSdM/i4vau0asgra5WXKUFFF3mV5YMBMqAXoHi/5kHOsQRuXn6w0H/Ws
DL77qYZ1AtWuHw0HDR31Ji16cZ1QHl3bifQrZ5X2ekwggNFtu7lusyDePFQEA88rOhfOEJLcphif
rdkA6PS0p0VrFec8kdGDDJkfVQl7kMoiuIqGfnw1s4q87wR8KuDx8XVqgUXFlt7tIAl+lpP7YZU1
b5SWNOmsocyAI4E3gkvSCLlClRa+jrSmptAeBcgSQdmHmi3+bmPgi7Fjpb66tT08lUF5yRqz8xb8
Cox+ycLHmIgBzjuGLUUU8Q4ilzUo/XylF7hoXIY/Ji39KuIvJz3/XkHTCeo3bmfEY7ZAIgIH3vJg
u5x0FYAp/bmI2l+6jA9x49UHaUJ3NfMi2tXwg8ghTVtGZx9ToLZl5RK0bTkrQ4BsltMxHbMPc4p6
GtAAXxpAUuC2KMEvWWJOe3yTH/YoDARHJI5iusNYOvnWPrMruFDGNEIR3HhJyzldMvwfOoiPcUPT
UqhsjQvjXcYGW5I6vFk5qaYJchnCKM8d5eIq6anJsHbyREO2nryaMCf2PlqyjH/rHI3aI6Js3v5l
/pvUSv2k0wSs4NrV27FlGtuYkBCtUmIlY8spTToTeTEnIIueMiN4mqMi87gVm0JADDLveCS5RRKL
in8+Id4N6MS6yM3imnDGrzqJF9/RrVdd0v+SUzXtejSWG6OGk81yKshJr8BIg+xoIDGu+0hL/DiO
a787YwnhTVhPcdj84Rr8aXeH1rr1JnJZc9whOFdzz0FKoVYR2ewba24XWCKQqMHuSAB9Wmo7KBxL
M/diY3r+KWymhzYoY3InMQuOEH0jDUETuIpVxQ1xU9vdpU2BhSMy6x4YsyVsjDvTJqUvq7eAFc7E
0ZabutDQDfe2ttYGm1Sb7Nw4/jPMS+/YTdwfxz9OPZxV1cHR8wh5DqtPETCPZUPx4KsY7uJMOnQs
so19dKOTxAkbmuaqa8y3vkmDjW61T/ziubWJRl/NQBXd789YO1eyJKZUGASfScEYwuUvuinxxURD
Qyp3Y9Jc9QwDVRf/IMRjW0qQGEL6xVoL0emSsTZmr4DkxhN40+bc2gbxl9bEz+YY614QvtsyPVsH
vvwhm0/PhQ2bJ/o984CgJLHz0bReiUAKlhnHvTkPN6OD48AxZZcVYbTxGpQBZv4nYuG71SasWSUJ
NWv8IRw/nojWUNfQt9YhFYSu/Rni4iUPso8MdmHRqs9KmtNh8h/pL8jBZm+fBAagPuUeUZR9M8Ew
rmPH2NkUBpwX+EhzGsnGMZF33+OplCuraPnyhnTErkM4wORp4lpsbcCjSK32cYlSemyqYBewSSVM
jhFkm+NXqFxY9kltgr6ALu4RcqpcTszMHvtnRa5BmLbaIfCNDX9Sh+CDLEMBzHCG6ByzawDcqc9e
FkA6qobx2hAdnRFLak3psHZbzAwj9sc8MQ5UQLzLiJPcGkbGN1ci7ibawXPDZGPp06mvMhwzNUEf
lWk+eky45qUQ99stgUowyl3vW4hOBC6zeyrT4GbQGKyqvuh2Q0dQLdstKH7SJ3XaBwSlSmKLBM5M
Xz9ZZfFjitElOMZWGCXHPQHukgF+a7WHZCq+Ffpc6SGooObVzwFieA7NimYPTpFy5LCVtf9qpCQD
cavaRCaaOUJPyjEpT13ByGds5oionDlIuguxqyIC2yOiAF3rUlu3+ZVslTUu7BlySL3r6p+xtkNP
WKxyfpv5ZDkHs002w4DII8nHdy8GGlzKfmflRXCAE1NtffWttpDGqInz2q/PVib6fe4WoAh7wC2m
rJ1DZyK2rio4w7Wz1kx/XLNQqs7Az4GXsYeo3AaHJSKpIcbrlSt8ZWVQdhtYpwQJFOWn75Zy39Ii
rbPR+z2UfUfginMEfLEbY/Ec+ClEXDP7VAHAU1q2iPAKHUTOsS28Tdv7h8Dy3sh05j4U4oFWYalt
/QkUd8MS2vXB0AiMjtvUKD9ym9wiFcGTtwZkMjS+m7RGFgjg0ucs0st1KynajPotEui8bOiDQz8S
pzAqwraHZBZP5k8tmBzA6PsgdUrqsOgPcYMEnVdwn+I0gGGi9TcZFp9NHt/iuu5ZAOIBi9UukcZb
1gL+avwMy2dOTaHholE9iYdlapa7QWuZrrZqLXt5onYDZJ0HP0kmvWDjfAr98VF5FkHkwwtURfyJ
vf1qcwa2DaEeTh2cQLoMHCgBchP5IQAZg977JoKZ9xQcOs9/L2p+xj5yX7WczbjJjYfluuSS7KaV
sJ1fduY5B8Bvv6Oy2drEeh8NPARNWSdHj6jKzLFhxCFz8waXMVlgcMxyDEIE4U96d3LzGTeF/hD6
8UOE/VthBM2xVorKYh0XkfHTPKErAjXyWUfFybHa8cJ5b9+dBnVsqgMSNbALOqXdHkFfrgc3etfN
cj8GMV7pYp92IWTqOr5UJJ73uFhFs6dUM5x4VmWk/bpM4B8L8ovSVPwIYRkA4tpGOnz5pgsqftaU
DPS+boAAl7DwS8wpevSH+tLeoim+GRTCzcS33VifLpmwa+YH5SPrJ2MzMt6u0oo3mz3+NPBBtKod
Do5FUvKolYLzuCPrg1aQT49lsmMMMx44sPYluJ0SqdBaq12Jl8/e5b4CEs7M7YDNDklm6u65XVNx
cecxWIttik3pGG9VnXx3B1mD9mJ8GeswHuL6e+pRcNhtU2wEo8zMM9eB2bPL7FuOCxDQ5Hdyo07J
avFJrBgkwNt4NOaC/7trddhoWmKPvJHZQCoQFQifFSY+uaImbYxFYdGm/tYYa2JmyKMm7jj4BGt1
h/4Iw3had+yMt5zRJntHhJkkb427IXGuVKPmQ2AFD7SemxKYN5A2B7iVZA4H7NVwONLazMap73P7
Mm2D2RfC3yEyaIBQUC+/l7DlnDWHjugTW/+c8uAHl2y4re2KIKoKlhIwiZUVz8Ju090jOHZ3kJIi
BymZwYmvsnFcZ+ZZRH9M+1xHbrl2vOokW0rWwJ9MqGAOuwr0EswBw1Nvlu82suBV7PA/hwZopXaS
OAVHxihzsJQ+hwcydnZpw1Zu9xyxMlqhVj0beven6mCwwwfejiyCOz8m5gvCnFXa3+REWQPQ9H3y
NROithsdC8UQrEr1ZxvjducJzKy+l661knUcsMhNWMJtFSCgtoAY1paiRw/6ooVepgngRqhv+V9A
HRnbdgsIcFVHImcC0FW7KZ3cXYwNJmBqt+tBO2JyKI5ZDTdp0PJfPma+oOY9KuYwHz2egPqk4jDV
tkNXS90Tquaz1QRrl0nbQyYRK8t7aYosuHEEuyvH+THjG0w82YScoC8oVdI8N3ql45EDW7S8JKeo
efZLjrDsmEd6+ASX1ngZnAbTR+/8y7LR/a+9iXRhUbvYGYhWwPr0195Eq9gE+yhUuaJnf2JXzJha
g6qi6bPTIgAhjEvd2znALA+3Rd3ED6Qajwdsj/x0GBiIyYhOiyhLc52NJsXVYEi34wzMn5O6wd2m
AQnxB2nuvNCuTxXRPGtjtrEsL4mn/WcV0csHP1GEy2nDS5Fr8hpOeBlzSejWl0exddoU2rEruDZg
XJYTMBf4kKS4PduDDwdDL9QpnLUCTK2f8qnCOJ3o8ZFQEudRcfPx2hQmIq6uVTKk9dMVIgmhLjOG
Y6ys79WyOMG6SAJjG1rHoYntvaUq41DY2neECMO1bYvvIcmDTKj7b27R5Rf8Gv88uNl4iRrT+ReF
mfh7oumyCGI7jYHc8QwAQX/JJMeAXE8EENaqwCtT+CYOLIICGzajq76xvT3QDBScZnXVDIjpPRuh
WYmLzn4i7GnqtIQSzDkgjvkXabD4WxqMbhOtItcrQSnIyf/Wbyq0ATKh0qX1itoDfN9zxqTs3XYh
93b6mJ+CYWb7Oml7slg2funX4prwo06nhwVzWPzL0l/8Pb3mW/LwKdGF4U6ALfTXu5kNluOGuO8Y
8KIdYdFkXbusIVCeAOXEnfoXva9/6QIyZFI9Duw+LqYekdib9P/q+jf0v4XHEEvhYUhc3ZZwXMv4
a13X+TC8xqHkJqKxltSr4drxd+jbfNc0M5qkmrpTFQTXoNPrM7tt6xxAod/JJLSePIjcqEURh8P7
2KSR7m+jVtaXMkOkMG9fjNQh0ckSP+ymR8U0Ape1c7u+fa1mLFx7iB5UBos1j/AW1X5nvroTtdLy
MtHEm+f2M30d/yqnAi7habaf+YW360zn/R+7BhIQ20G+bs7ombIjykbLchQ6SPxXngoYqHpYkPUk
5K0pOm1bu+gv56+lj+gpxjJvW/ddsa0Ax26tVK4JHw1/yraDSYOdbT8lMt3ltpZtY7udFcnEhBYE
0G7KkXHYF6gI05R3GVUrbwQeEG/Qkl9Ixta7bZdPdkrIJdFhJJ/6/F6/FtWB4T073HZnJhT24Zi5
5zavgFJ/WWwjeLtnZKriPHpJeNBrku36iTkuTmN7Mhu0dkK8eE57t1CvXKEgixdKHxSeY3oGHeJt
sCmQZQb4fAfNUu1Tn32l3xO1qenNjIcnpWrB90wiQ2VHaNRzhJusSQiaSfVV1gbVq8ixW9NMyYdY
xQKOeOXTMTVsFG3tAow/vFVMcXdfh/LkEUDaJ5r7GEq58ZzIPFehZe47qpTMbf4kVWwdfUN4j+DK
ohO6cd5z3GzXSo7ggWpix1aW2deXKYD21ATZQ+0V2QMhe/88Cx8aLXyYTBhLq8knYgf8YfDgO8V0
GXLE/pEZsbdoiduiL7hbgcjuu+UR/W5+lwoaETnu9aohO+HghkO6L2TzY8QKebO6Udu0oW2dgM/Y
pzILSxzQ5tEKeGdNwwXlFoji0M440aRNUwcHczE8a35R7TyZeUdz9LAj11ay18a+IabHhj1qeFjf
dc94rZopYGBPEjBqdjWvhPu4vQMZme5sdis2F2AjIjTZXxfd/Eyzxqex1MkPmK9DoTXoqNz+bZDx
t6kAGl/IDmTRnJTSVGV+keRk0K3jxE4i9iF2qWco632UEhquLxJRJkyRo908lvNDT/rWF+zL9yNm
9r3qL4OXNk9JYr9F5bOtxoDSs2QuKqPCwDRqjtdpdIcNwcJkphfyjGVcQMXiYdQsc5M7pQJkYumY
mHloLfRzaT8+Lq90m+rPn3UWITCp2VjCGsi/Ls+4czjH3NcJxXUQgvvyRc15EoPdhrBtne/GYk6t
CGSg/u/c1N3qeqo96Ko0z33mJGc86P5FM2trbbi5+InvbVSbbuzXsNzVYwov5V6bmUaFbE03r27b
VZdgq/MvbBvqM954CbO26aBHkVnErzCNjozt9+XsYTM8BxxNOjKCy+l3N1Y5x5/GcdDtJpLg2Lna
w6NtdDogNe53OBCDm9/9cINpPEU2MlsGClR8y2tcVvmqH9vfixs1lQXqH1PZlyoH455YnX3l/goP
IqEDdNzK2daW/ojdcjwtFLdO232JJuzSJ58Nyct9tOnzquQpM63Xr8+hW/wRLGpWwO8bp4JlDF6c
Ib8R2bveYlA4/3/VYKVPw/iYzHAEly5zFzk2I835pRqz8IIeLtlUhFZsVaoTG8D006pd8dJVdvJc
Zn9Gm3hd4pOsp2b4XfnRCH45r3dtXWu/CNT9bMZO3grU7lcMpeXOHyBYxfN2rYqG8cEsrD/Caxl5
c8lr/gHBC3ObfqyecjcpbprHO3e8/+ejmmeEl4KjuPzJ+MBaOdkcWVyLY7Z4QBWBnb4VFvsCt9/B
zAewnH7/XfKX/4bbaeWiWP/BTj0E/fSs7DTawBIc7jpxENtIkKnt68TyVWrC4bmYIOom3xpZqu0z
q4e6OiGUmNrBw3ne9f7O8WX7dd355EyszGJg9jhfgaRcwFbImY99SY8auoITy5mHtHSRMJYethk/
z6iYETJZ/UiJ4ZGRZmbpcIEgNOR7YfOLHMb2R4bPci0zOVPBeHD/7zNpmRanTAfuLciMS5zIYM+q
NVvZ9PXorpsKxStxCwbBSM++bwSHQYsfU67vh3x+UAaWPoOopbhqmD9zJ38hwgbIHBJ6+HysYACo
ODF7RfYDn3ha10PneY+j5nzKBvSXH+T9AwvhdosciTzK+eXyidpvXjxsOgfiHX0ATiFIZA9eTBWO
2gX9Z7UOU0oce6Gl0R6Gew1xcTIi2yZUpn2tfa9eF8Ksb1/3P4x5+uF//lClKsNVlwF6JNBeXAYO
HbLF56dG+0ZDtU2m2HzQEzt4i3L52+sC8/glHmowsa08SA5BWwjox9qrDob25vt2vsk8bA2B0742
VYu+xi72rTYyFkCv2DOQmFYmU9C11jtUZlkwQapK8TrpRf4T8yYaTF1n9hbHVXHLPyvrd9gj6Wqi
ThziiounmyT9OBX+FvDDpQNz++JaocUMKS7UziqT6YJ739jqjRFs65bkslGvGFvMB37YxsNmiGsG
Z646RARlvhs+2wFyor1zarUemqcRNHm5abUyOzlc5QhG//N0lEzESt399mV8WDwQfWrZpwBFAyd1
XRNyv5xmxNOGjDI9uQ00u9qPyC5Wi6ZpUYXXmjnerOKjjFPxxr5mOo4Nd/ThXAda/WgLyCkgm+It
wWk0uiI3eo5u3Zo2GREgCO7ZWyfXedBIKkptMZoXc320sF8UjrBdh9Ka0LqxbVY6MkjCNDEtEGgY
PgN5iFeImOSDs5TiFPLinOIqdwrpn5H0kT4d9KdkRqKQJmdwJoKzVphdv/Au/wG9NO5333sfO+Wh
qfOYd+oc5cvLxGmYVChyVDdTQtKcwhNIvCjrEwRV7iZO7OwUCPVnMYEjTh6/7OC54Q5nPUreCGcR
D8Kl97Qk+KC5mKtHU90dXtWSGIQRcpzrdPjG69Y/FjUrpOVlVLnDkxRTdyhwURH/mH4rhf4ZDTg4
vt4ezK3ozkmiB6KesCUV3hVCwzNrEtc/l4pAr4lCXUSVfaoKBmKdp138iKBbEgPGH01C4ElJCLYW
9t5u4YTkSQ1bMA1JT5uxIb3VV4fIsBhcTEHxPObdTzlU3rsA55VSx52WBzU/G6Puva1ITQHHFT9K
P/hThiT5BNxAeRcTU24XxfjNjbC465GBoICvgt/yMzcuYZxHl1IQa7DYxDusCj/oGhi3+Ny4aJut
o8SEutNRy74GY/MaToyOcRuhIXCC8haX/REwMquVNFVvCHnWltHKpwbkxGEiKmhfQLt+8aF/cRg4
DxUmymsgZIioPnwqk6Q4VmO1RSwnLoXTiEuCM+eyvIzJu171SfmBmDG7ZVGbQTUljNA2GVsvL5dP
aPVTuVCcoLYfxt7x12Ywpr8A0dciNX5Ow/Cnwuy9QPaQyL55tE73OB3KKwWauWJBCtl8ETECeSu3
Ze2Y8BLy6lA4QN+b0dFBf9Um3/k4bUvVmwgfYKVpZJQ42Y4qjr1kBQgzc3FyT7lx4kL96p+oCsi4
m0NdfU3lV9Rl1t53Dar8Ou+OQT+HywZBf8nbotnngd4DPIqafagN7k6J4dfEVUZEL2G/qjGqj1yG
N8EV9UpuiWCjYTAeJf4XQXf8EhZauklB1WI4mXFZqZNu2kzn5VycLZ+1m3o6AEvVdi067C2+0W6u
7EFr2r54I6f+N/k2+lX4lfHGqmxjpfDuq3xoDxWGoNVMgzl7c4eD5g68Z61Oy6vl4+6gzBI2EF9i
/+eph34j2Cxf1egfgSP1kzM2HmkDDdTqxAVhPz+480NOopNDHhBPI51kkP/97y//RinrP1rfQ2Kb
zQaL7aAgOmMz5GQVDDPuoCQCBSjwP+rRcU6WcDznlrrKexRgv5bFfTOxFdCaYOtFbvXkzw92OhD8
Sr9P8E55j8OYIXwd/vRzm/zD1tyShkymwAy4CdLin4flJaVjv25yg4gQ1zevlQE7P9W1o+VohDU1
hXaGXRJsbVF2e+7O5iseoIAONt+6mkwvlGX5Nbacfh0DBdtmU0kUQtzaWyZfwTawzPGHcp0j1874
aqfFAUtgi1dVmIz7yXEgdM/57TUId9ymebcBDwUp6PbB8kh0miXatp6+Kr2UZ2bbTywWw4eFPsJV
sGdLx3tfiPFaxcF0BT49Xq20YWtRysf5vyxxHh1lDqecBKq3VtRvViS1mwdU41IF6YePeIr1tvPb
suLPSqnwVaEa2DWlI0i02UnXHV7d7pGAmuI9g4B3JW7nhV/tVkfJ+qeoaRdmjsjkGTfHVvrOL7CB
EKPYrsFs1AD4evlit0lP3IpCMTErBU0hk8MoBoJX3IExOh1xWBY0TAEzV1WkoDDnxWZvFN8ssMX7
ZjbIJTWxV64Kve2imZ8gUZzHnqUGCznsc+kwrIJsBAmXsr6PBjv91fQ0EECCXhvN/lWE1XuYKJoi
3IA0kn3ABCotnwP4induCOh5y17f48OIfgAiXQgTy4cxKUGXkOCYfLt7NVXwrR967cZo2Xr9IosI
5kxH1lvW0cujewas6Sa1/eKuQPa+EYlfP7pow07MHEGfBriTmZH6dyKH8jfkyB33WoueKsrC71wW
Phlybs553siVk7PVqPpBwbgoMqapqv4Ix/7g9aX+ppNEgeEMiVhQFJ+Brem3vOU3sDwDuRfsJsxt
N5ptPlbodOEK0iMUKU5W8AUftSZB3ibubxYzaN5kaTCjVs2BeJOLMPPwZsYD+hi3oxEYSaeRLQUm
1q6TavnHvDTQ2DOXwcGeBe9xA4Gt4kROAkLELQMeSmuLeK8qlAn2bE1uxKbtrPihSZJkzxL0g/cq
iFsRdowakl1MavBsAX9TqULrOkzdmeM5fDNcJt2RCWpx+WzR6D/73M4eAvY53lyus4zTH4JBkL2k
s9tTkv6IhMZmr/inmSpEYrvoDbXxzooveh5xK21iJ0+PKN9nkEiGkWNPSGS393rFLzlr/O1YjPF+
9Oz2kEEQeR2Y1glavp+QN7FvZGN60/XxMiDH3KH1m44EmzunoKBoyz1jl43I5Y3JKi6FO1jbgVvh
sy9Dwgxt7VuswuLqze+HZH4/aPP7AW8CrklCDQc4LdKz6ARnCrKhXO2xwck5Rk1MD1cPkLf5fxyZ
Hv5T3S0lHimM525BM9cKgV8ZD3haCJrM1kZLLGcTGPE56jrrbvgaiupcvbiegEQTyWoPyJteO8ly
AyKSnR/Kofmoalm9SNkmB4szbU+XfwjZjt1amVIPiaz4E/Ini9s/ROuSY536wd4q6mw35KRdO1qc
/E7tjZfOmX9EiNXorjZSyvRhAid0VeAE17ZU6fs/N2zduyB91G7OmNHclyX9fqScZ9Ij/edAipf0
/3B1Zs1tI+GS/UWIAFBYX7nvonbLLwjbcmPfUSgAv34OwJ7pO/eFQVJqt0SRhar8Mk9yub7KUOuv
ZWlpK8+7QBwZPrWiyS+OA3qtDhr9w8iMTUcJ4ULSboNcbRwKo0aRG69j1L3I1vbe3KS/xLmbfQR0
8dhZa7xEtXy2Z1RNlg/dOhDjtibY+9a7cu35fXnuOd/inm1wyZadBhmwMLNzaOFW1uzEvhpO1K3j
VCcKPHM1dc0/lA3thsx0aqQidC4Ys50dj0Rxi2q3PBQLbbZX1uZ36VTD1TfTEDq/cHBLlpSTwn3l
vTr5W1Ak9XWoO7lhbWVHPPv6+ZuovdZIQLEFShg1xZgfZpJhn6Z/XLiwdgL0MBkFn0zwrSuiXsRL
mQUvEM08E9+51/eIZ5N+qYyuP05x8zbIW1LhsyM9dEPEbY/hoNcnHkTLs5O8hWnlvCMI0HZc0YgS
+lZ0hZBdfUwsv1rGuuFUMt6mFU0pYmztT8OHBGLVHk1qdL6CqZwudU+HjjRTY5NZqb8rcD3YTA97
kPWTKT6JCpC9LlxtlzgNo/Ge39ZQ2GUTM/7G/oS5Mb2GeFdflhs+BVSEWla5C+TYv/g3/GvB3Uic
7XJJ6J2qeG4bHcw95U6xxZV8HDza/CqXf13V7Z9mBHTVNk53MA13IAHQH1soWr/0mChlL+B6sDNk
ysZeablhhkjx1Sid7fKQxPVpaCFbSaHIPi/B58EM73lm7iR5/VfD/jeY0epM1ZcMUaknzY0RQ1YI
dZ0a3JZjTfPcEtCOndw+dQvC3VZ9eoWOVK80dujH2reTl1AV2enxY+FfsfiIlxCivCZeR7ObvuJt
ufGaClzCQnrmxJYibc6f7HzM00sL31lXuLMmqBJsTRVjNpleH3ctLU2vmQExJ1Ast3XM+DyMc/OR
F2KplZtqrDzr+Gyg61GhOVFpLsxG23ZzVJ6cp7wCfjnKmb6/3PiJoW1tfvj1f891ILSuWRVRKIeE
irjOEKAH8bmx48HamPnY7GyuqxsW9I6NTVJToGM2lHk1v6tORJel6qC36D1j6kDzwzzao19QESaP
6n3pYb2ZT0siETgm4qTeCBEVl8b3E2RHTvqDaKCnWdE/zEECdhV0tbGUBW9Wq5nUX450Qiz5qMn0
8HvS1rdZHnbGlB6A/gcrJwqanZCqJ1wtKRGgu/OEU4R1feyL50pRrFQmJnWYTdj/5lRNPZrp/CA8
1e66eQxWRDRz2fPhVvFG/B83rdnfc4Mp/9Tqfyi2Cf7qyR8VDy8tV6iTbNJNxaJ8jumEGwF2UuFs
gX4xiEbtpmHk+jyUlI3pMBnbWD4IQh729deuJQGWYViFNICtJ9V0zB0O/h3E1OUGAu6z3s5Qm2x8
T1t+5Ie86aRWfF82mdL+YWdudu/spntSjIK5+oVnb9nwO4r+2+Wx+7hbwexNoQZfQ6+kxHTUb7I0
5CodW/8US2rrYqKYBNZCoKDkcFAXISc9FXW7N2ABndqWU99yxK1HHZ+X0tILw67XqBl9PtgXUsft
E4ANujim3vqH8QPOuEJGl0HW8SVtgt9e0XAile24bVyDOvMD7Qfm39r3Xl1Nn947q9qXuvy7/Pko
WdVfPLySzqy4zu/rZ79ilY02YkjwdVWac3b9tvttwMxetWGSfcK4pOd2dNOTohVik7iMXuapA23d
JAhz89y3JocDfHBrMgbQkLyOnt/YI4Gdc66inuq8aL80MTCI0fhtM3z3l7aYa5/TMPqaCI+t81pY
5wCm7Wvnc750wvZZp5jtkvfhp8Hv8cF2naEu+bTlkT6th6HMP7JAl1AD4XJ62Z/I85PvIANhPaba
Z0x39dbCNIDT1a5vDcR4p43fFri0qq3fsTuM0NXxOaVlZZ+nGo6mZ3TBrQi8fmuNdv9SZJUNNX3q
PxIdRbMrCqYZmci2uPTqs+uCKJn3gcv1rLHf685Q74au/9Fyf941xBxm+yvxWZo6xm9m6QNLe22+
4uhGia9VsW+tYt90QKKsrGMO5vpzlQXWr3U/KZzC85PLl0PD9i5UpcmVNXXkn4MpvP53U+LQcT0J
XLG2tewbS2euVdpJmVywOVHMt4TA0FzmZx0VebuplR+pGdTXwtIJXg1cVJymxewyP1y+MOpmPdBq
WdfXtrb9U+ll2+Wr/31LqhjmNoP2ruau5hEg6lErMIkWuKDuy3OeGOSVP+Me1A8lMDo4hkQPqz1d
0vKiZrP9ci/vvpj+dJRO+AwKSs+TlzYjHqiNFfYcTCJYt/Bkhgzj3zPI58c2QoavBu2b+Qruvbhy
YRfQ3F3YTnTWfDO//HdDCLLB0u5+L4JjmOszwBiieq3OYynMs3IdsbZHR6afZiTkk2LbsOk8WN7L
amKXLcCoEs+7Pshj38btmkbj4BZFyfcSmCvaRBzjFAw5iEQQqeRf98t1SEo7vajMxGcrr0Sjsq0j
ZPSKRnYsgLNfmhkCEo3dQGKMMvelMoWGar397KLBO/TmqbPyuag6qb8GzbqXQzHxS3yyppxCF/f/
yHnlNaYL76BGtPVBl7/C0u4OaRmYR1f2R2Wb7rrh5HBqUziUkc+IQh+7bC3arvnywgxKhu5sJmem
dGlT9exJYDBzeoDEKLkqBWXbHZKrMvzmF94XPgu1EV4Trr13W+M1z5QIjoI6oO1ifpk4/ayEwwTj
X+2XM/xWCuZ8eLdclKNhwg1V04foEwOUgYIx34K4rYR6Mkas874LbXS5di4CuKk80jai/KP1mn+u
HO8sEwZsKKj2meny76ytRyYmPKooBCIsYtVPRvwriJuBuI7vr0ntnfRZNm3GoNoS8mJsKBkK0FNd
/tZKfsValX9Rt/+RsDreWRuTXW0TdET+pyXS2tYhVd0mbvRHc8TkIPLiBmD3M19Hxy5iHhz9qcan
wW+O7sJ+b/USCCBARpGpm5qVjAVupzBkSdG6X6FdyE1P+uPSaBw+jNEa1nYZvw+DkvvHsFtmfXwu
xUnmjfPRjVArMPL4NDyZZwAY9hFHKTNw1LEzKxvqeg6MujXh2M//t6DkAj3mCNjpDNVbnkvsP1wn
B9gUeXRr8aWs1djDQC2jmVlUbxv+2V2Y2PbbrDYfsf5AKpkfxmOQXu2EPZ9od2OH6YEUbIXxdvYt
onhaL8qEXTN/1aPB7Sxa9ijM3o3XEhCL3/nxD58A3TEZcLcxgjBPMeHZjQ13LnXc9N1XKt9bdV4d
GU46zzT5TKsiIIbuhNYBSBad073ytnHjaemWptgn1Wv2Vknxqc0Za3++We71nkgwPVN8yxDvA+vG
9NzS8XyvbUFXONVLX1oRFdsisy8BwtG1MAJwyyB9v3wSy2tFlci56/34XacJglimcVpsDo/Mte6a
44HLmmDrloz3PtLuTHu0D7MZv4Y8Dd6bIGEcEcqV6ZCy8x0+PFlV/HvQi6ktX/+3oV40R62Ihz15
mPfWG+eCn1ZTx8IZnsELeY1OTyiyNUTBkA3FPPxb7vVO/VN6DK4WuW5yjfDm6OfB0W4LEYfJyiqZ
omnFtsC+VOlwJNvRbORc2xUBe4hco3juDN04dvPsGX0YvPZUvEuH1As2gZ+qpg6rCYxpv2A1EreD
smpMEGCKgvD/oJN8tJKBPsomLucqmbs0mokPAetlqNUUA3rhVF/iQj97dYCn0obaemgSn3W5atIL
vXXnsurMg9PnwanlIF7PML7laxRUp5eqbqlCb2hl74tgYkXQcUhhajl5LSUEnSejfabhZOTC+eYZ
AQj+RfWPPTGt3ceszAWbUbp5uNW8/kcSGayI3m9tzF7IGkE6F/aRiiiSpC3VC7kZ/hVgQ3bYI4aV
XY3jTa877AhJWiW4fEPrKGoqwUZMfr2WRye/SE8GZRTjqtEM85jq0b+nU9eb1P7xVnnUB9C8EKMt
cNwZM+rixSTCTZdQ5G4xG2JMavIJlQzOyavsFhtgSHz1ZX4kQAffH7+XRL94dkL9uR1oMLCpu32c
kxDhh/1yrlVOSLmVSUtlNE/lBbreJRCNu7HAMq2DgP0JA/n4Qugb2No8NwmqN60ci8/Ub1tMDnHO
5aES22gKtWMgk7dM8ba2W0XzrSHOy1DdC5FhQpgLx6pK34qs+TmCQHoysgQJpNLLu8a4kKNj2x4I
JuRnp3IwtTfiWSvM6EfraBztOS1MGUPFOUew2LCCxo/XVdcReonq35WJfGpxEnxjfvSaGVF59NlT
7UUe4IpCHN0vvGI9o45ugSB0h2oe6FcTqDB+jg3JO/lDxerl8eUJ3limecTAKldb0U7cHoGHPTZM
nat9YNcP9hGGZwsqjNNSJ03ACqfOMfSDbF8bM6dpjglCOq+pKWqnreZ2/ocaaCWhVMvrTAzzRnsv
9Ys1G3hEuSykoO0elGhsCf7jPO4oO9rXvBKbiaTtJkn18EBL+EcWxdoNucdea+UUbDUqNGPVM2ZS
yTw/wMrfm9iwPMxON3SMDz1r83vlaXevUOMJUQeziKrqLxNE+mq5iUrpbh/dDwQxR2Sxh+kBTxaV
OOx9VtHsDx1r2zguzH5F1e4qYDZJu02AftF4pXG1tD1XgPLWOubRRgA8LuAsZr+NHZZ7LZAWSTP9
tEwfbB2IFOPVNIQHsIw1+rwfiD574z7FmLGNu7reNIRBiH/gCBJxtFVhQNUMA/WHFFNjITpGjXvr
MP/8CNwxg+rTbx4fIrhvSWJF5A8r8RmVKLKV5jk7OFDjK2z6vdVM9NFkJIiWUYROoCAuQ4BNCvFS
y+1PpeXJd5ThROmpg3Mr5oQLgz/AbrrreM/j+oacS2q7Pbd2ZW/Cml2E3TrdZbmJdP2nyUiELTkh
fhbXtDvGAutdHGDlLtXVBdzEAphTxrfYJ/XEoY86aVj6DA4o9Ywtssdqx/Qt49OWW0++r0Mfapzn
5aMVtBZXxkI9tcHGtaHKuTKYT2bzG/KvJxP1HRYwh21DU5DgvIkYBcCrx3ss1LVklQsiAlw9BWXL
SBKhmWeHNsPxXbNcrzqMyOdJVOIQN0B11DDh6uVMdrR1t33WItwry0OjIkC3VP9EYWRc4g6KByTV
Vdso5wNvwBExHhW4HjcLoaHlHLLVGA8+o1+ZZK55baqG3ynN5Z6Xpm38J9fIGaIvrsTM6V9k7fv/
4yF/AO0B3lF5mSESsddVGaVmZe8k56mp/1neoSXWK6YaCmmsSOiwaEJFE4kHWaJ8rhuPmb4SXXBM
Rn2bzV6dBbCA5iUPefzCBYB+PNZhJtYCoc8jgeqZdH34Q+TfoUD/QZTZqxBfi+tH7jmp5G/TCaBv
zLsmFXL9yjLozLTllZekz8IXhqs7rRbfnU2GJbHE/zWupal1kTEDzaIxGTVngAn5qUHrxxQyl2jB
0DOsPKdjsDGSVd9nb1WBIEslln0cnKLf5YEhP/sh3zJyTN+itsheASuAvsL9QFUx4sdsnUpSGZ4f
n4x89n1LBXdBeNTiRPOV+t8NaoneUGeaOApFh6YxE8cbA7RcWA0JWn32qoIu+q2Fs/+7F3NoyetP
sbAJRk/mh9uwOSt8nzZJVwzgWNnu/nez2BmWh4Wy3rW54s4Ia3LPM+KFGq3wTQK23sd1zxXfks4u
MrnMugkIgoWnMJnlqm1pWlvACkTQ/G3jsWJQ1UTBWlaYt7EhVK3wIHYoDIdElvGuNyHvzkuSH+X2
uoiTaBtRx0UOoqlAxoN1wPdZ1RsK2iaOBvNQmbXiXKVBuW+hIH6l9VsTlOWuLIeMYUv8aril9leA
OGg5aa+MwsJYgdEKLX8WqbRAJBoTyAQTgUXSQutDjxiq4FMz2xAiGO9eZXDZqMjnh5BnD7QeFnsz
s7T3vvefk84y8E4UJQf8yCcH04ZQbt3C2nOMeKJOCdt3b8E7pUpn2tpRX+59J7Le6uCranv9L/zH
74E/+k3DOszOta3XBeCv9+UedbQNagaG66Nt1moVziMU6bAGNdb4nOVO/+p2LBF2lt55q2oYIhnS
hoPzo6l887BQrSIzf8bkMB4fPrIalwWf+PAMuMOGQGiOP6cUi6k+aD6JDenepEMfvROtTfiBXA8i
/QhhQ9ukZfIV9ZKq08Crf3hu411cQk6NM5LPdSrQlOxHdovoZLmTe1A6uGwn5ANpwe7cYWCv7nSH
4Lfm3OCSpl9HlZHBKcOlFdJzFPZJt108WxpEwt1yLxRutlMMT9dhPf3sHTlcay+L90GUwlRIIkai
ffMaVPjNxhZkEWqIe6IdytyPGZXnUcGgAuCmQRl7YjynJhARFjsRdOa+JeS6brlaHGPq4bHRUGsT
D+4v2TiQHJnvv+S+dXWn8o9Oqd5TQmUQht+Uj0uB6Tu13ODQSeu1mxLtnEV9TsKbf1DP/PIH+Yk/
pcW4m66IdZS60UtMTGrPgP5s4io80K5Tc8KL72ZGl3yosu+FTNk71i+QcvZh4BiLCZA+Qo19MUyT
NP+T9t6B3E36IwgklpuhKU8Vtb+r1rZDpj8IA509/ZI6Tdy5BwAvHQaIzXVkrcyUkM4DteNR6FMk
zR3+0bW3empFtTTZtEJzjwzPc4oacms9AJqgX1JWjMIxgGwm4dsHRzbjKwr0Lk1xVZlgby7Kzrp7
XBEs06lQ2eJMEe9aTHdwHv0g7EObrKpuy9meBZ5DlHrVir9qdhPlxvyjuTk6rXSRlIW2B6v4GmZt
+pZlOh/MOULzWPocab4vknidJbQZBTgqFkmcxtw1qf29odfyKOPO+3DScYtDfPzphFgsMbdpR02K
PxoJNybAunV3Qq/ZmPQOntlERW8WLwTFj3c9NNPPPIs/qjwZvqauSaA0JNOr5WXtth/jXdDLk9vb
FlBy8dPGmYII3UU3VszoJgOj4wDrlPtCL2G4Eua7acBp36IUgwNYmx+DxPSlc7Hb6P504zrxUg81
UgJZ5uc89HAHu26/l8KOXzPIAZwcriYFJevRp+oiLLSvxVb/0AnGqtKJHPZYg2We77xxuCEo5jsc
4HTXSo84QdJS2zIN9XrwO/fugDReZyP0mjonZJnj/r8KrbGes2b6Xv4W5f97XjGqIxJHJz0vFKaC
uYcIP+I5ThSkPkNdhBP8sjqIjFngiZtukivSDfLHuY2JsXB6FD7eHRt2nfhaaeDokXfxqwBuFswK
Yzy6PxKqltdJTkrKckgoDCCGt1ZkfmqRwQgnbpzoAlHDG8YfNlVffV+qQ991yb4yTSoEMJrdJEpQ
UuW3eoi7rbLgGI/zxULkSKX4sul0iU3zOPTmrygDLW7WfDxxBhY/oBFPYOY/DbuzAO5ScqrsrvgI
/YkAL/IVyZ2ifDGwL69SSuhPfQmqTFRFe0mC/DkJ2uY+tnV9cWXebjSMuButzrxt6g/2SXDwXg9x
AAUa8XzfuJa7rfwWf4PjfBq111wQS9rLYFbZjuk8vcX+3yW5Iub4Sg5kbcXbJzgTXA0I+e1p+Mu2
pS3Ge52IDzyw1bOe0Wdmmv4fW1B7GIT4Dhcd5D9ZpDe1XaVrl8mu0CcHsc+M2kCPRDDSenCExJXn
OUaGU90Nq0+fFGOC0NXqnnjn1Aol0LM4rcHrWedlPh0WST5MMN0m8ChDjgPxvFvMysY6jsGg1l7p
DLty6llGZ2WTiga5Nr2S1E6c3bXIjb4AElkqpfpGa/+9kxZb3UjDj0Tr5FNECpBMoOT0h+mNIuWV
gYD0nIzdl+/N8paPZTMMEu/y2JXjdp1LOtxyFdeWABhlq53DGGM3RGX22rJL9UV4q+Yed7oRqksz
TexU54cG/U2Hien2xj2COaoLaK0ZVapDYGKIpERY7qH9N2/M8Rl+5lb5V2gvIxf79SOP81iLrJh1
LhGBfumzPN9UYKDfRFC+uSmjBqwlP10vYlOXotLUNaaJPq1el5cGC9wWQ96RtbN97tHkaI/KPpje
ifdJzFHtXvKG0+LZR9PJPYsVnmd6Sd5a/jpbV3O8HSUF5HtB3V9iCtgtPyruS2SCI0lwSCfiwKmI
8RYnRY/hqLBftc4+Zm0/PNF3aL86jusyf9YxSbdAVTrCC/eysPDYoA7rzPOPYx6Pd7b17qbrbZ+o
Ugdzhuvd3nU9Jv0Oef5GyfH5MToLyOVuwrIZrl2G+IXrodmz93B27LvH7RKyABfz70PZTfJ9ui8F
b0aGcy6ZmD9Ec+dLEhbpnCwnK5TjgyDDhq5B3/zFc6wcDiWxqrAKOUfyhXW++HqxNtVrL47ZjM5K
L2YrsYoJ2p0TQSCeNukHZLpFDrwpi3TISjcVv3dAj2dgurhxMgZgbejCqbeSn8KLrnY/im8uuld6
XzaWW4rLkpUMarpIm8m7iYbMYVGMQBNg7o0uw3tqdL0XTef4VtmsjjI85o9TdYjzyBOOzf+wPFkq
Sp518jcY7PV+W+QWxieGTx+Pewn2pWV5N8wmXVVhiXkya5yXlA3/g9m8/BwZNQcbNK6pj/nb1Yay
z8zWmmMX1m9lqW8VXlVKrpxpw2oXf1dTT8q47tXJpVob0dNnwejLHyb01m3eMdhdVGp2kJvH6yM9
ixKp+cpjJCG2Ia4mp8EIdo1Rtx8TRtCj1wwt23DbXMcKKFpi1lvHDoO/TW2+VLr7FlZj/Wb52Tc1
U+kvIlHfaqiBEhjqS3PyE1c36zMZaa9l1MhMfoiSdeQmG8gL2XMvIkTs0Sek0w36vigdG/oTBXQz
IDxIh+ypxw1I2hY+hcE1a0e3yD9qbkP2o8Y6+K0PuyfJ7+YwYeTnhP1QzfSwkLzZYwtqRdB/hpzG
sUe+PAKvnrxXwstWkTNlHxyneeWKonmS4BQPZjIzVsC5aWy8X2s/aE4h5eKrerbwLc+F/V+3pOOo
td0Pvc6sHZO+j5DIGYm8Wnz6Jg3yuqklF2Mpy6rTHBtoDLskxra3seehENTS8fBYW6i1Tq4LZt/j
/L0nvX8OS2/A0MCEU6mvQIZs7MaJ+oE1J5QJ9EGF9yU3e5RaIzVfBxf1Ps2US6cgInwMIAw6OxkD
fYbcc7LBuDi/lqDGnjy8Kue+aqOtXirzZ5+4Kymzcs9pGKf9TNB3HfgxQyD6g1guE8TJRBmKlzEv
9bUI+vQYNq/k6MV7EMIrSplRb4ggufsmTDjVx2N6sTx+V6Nw5bPVKGZIVnWdskLbBJUivWR42Xh6
3A0YFm+R66CZAi9s4uYbNxr4orrYd8BWyZwzq53XTN0cJbGRmysr/VYzyt8rCjwujxdQuZj63QTj
ZYlP+JEMsuv20jjC2lbzzYJjV/BrdHHwUWKO/8uAn5p6sX34HKdovOVaim3eh/X/3yypY+JBORiT
nDnylMuBdmE2qZj9GdzJ9iUXCSenypOrjCag8+MnA/26CmYL0pK7aaMJXG6k9xtvEa8zHXIP/X0H
FWXuKgS3fbGsLDykzDIf95aDEGmXlh1x1T5HXmScTTaX0L/B/C5rm19g0YqicZYtq9NSTBDo4KnC
EIpWYuS4LeoeKdeB1jVFQQiMespXnJjs3wFGPp+r6XtfqR/g9OCrF6G7XWS+Zd3pA7Pd1IP7e7KJ
ivS2tF9EmWVrLy251lniFie6vtYdJkilILRgYBNqSWGAeJ2qF5ELwHjGjKYIRi1cF7741mGLnfIw
7TZJ3sb7TDQt+mHaXrIxhIZQAUONTSNY849rt5ZoMHtrTvmIC2etdPK/852Cboq/Y9qduSYVyzP/
/5c0CHXL9yzfjPzF2Jfe89JweEGmwrmHUYaiyVR8i42zZXkg8i5KbbiQbcGahQj1xVuK2C8Qtiff
S9wnNLGKmYarfdGOx2bsvwD8cs+dQ/GJu/XKJ0+j2S1BZnyyZ1gtTv32IqDmvuMGjKgP7aMrWang
3BXlz4Dz8nm5SWKTyjD8QNSfWsc+qghv1YF1JAmDFtmxc2+wLLynLgipzmGt12gZuy4PQR79CAZ4
mtvGYftGyW7xZSUB/izsk6OuBcdsto2Q0JSrMQHsZiklLpWJ2SNpLLXPJCgcf3b8t3n/kcncf2lU
3GxyvfUObi8/k6kaTqnhJcgluv4CqY++OURzc9g6DS2uKLDZiTdkCrOtobHAxn+BULuVHT0Li5rs
ugnYCTLjvB+BIkLFFrSBCd7A1ZrSL4bxZm/l6NHBz1H0NOjhWRbrGnFj3zfVPz4JuZ+jpohs00z8
iJlKxwgZ9iKo4VZzN8Cb6i98V/8EGT+LytSL3sBgjhQhD2KYMNqJj9Vx/j7MD7Sep5dvCJWdPO79
9616JYcn0RbDhrhV/UmYeLNgvv3OdLZZM2Qwg7IG+U5tQgMdl6SAgsBCTyZdB2jgDtyPvOjnSub/
/Vha1fa1zU3zXaZPmvTlxhWduDfuCLMgmv6Uo856UWn63U3L9qRBZNoBd4Lox2D4MOgqW8l2rnBs
JBVVBrK0rK6ZHk1zn264LSWbXGCkyadeu/WK4qHxGtd58hnFdCcLRkGe2dV4Y8tT7YfpZ0V5JcAz
ADLLdwV18VsGXrGvFKQmy6cS1JgvIMtNF4RvFe+cc5j2/z5Vie6FsrzgnPkTp8zICp9JYqSX5ftT
l9TDIxvWRbwd6QOUr3QBA6Hp6B8xJ8z9qbo5jt1j1IEnn3tMJdn3pBtrfo4N4U/VZKBMmgHgINFe
5uPIdimiDyNOfIeqbtS6d0gdQULqX8sWD49pt3xUhma3WD+Wmy7x8rsnSAwmeTruCvnrMXFUUR+t
xqrzviFRWSjJf+sEnxcvlXqr8eCulG7GB23AX+LPN5oS9L3aIXIMyam0YMtQjcZTnAv3aKJJUgOI
l0PJ3v2ZTjSngUb5aMxhQNDtjW1OGvuk13D/sa7NHjk3cfH9Oc6ZYmlUo0756+Uh0T0qOPLRBKPk
N7syyabzkCEK4j4uGWI47ZdWyYk/Q7JhD/xceom6+0nBlDtGiQFBRZM4K1FjFoQyadhatpetZUbb
JKIux+pMdVnuRctDh0uD2efPqOf2i0GPiBVm+85/aWtdcIjhphfVdHbqk8ewZ12LkrONmNtbSUw/
p+Rd900UKqxfpfE19ndzcryfiT0xeXGeO4BGV5fpPgEagj8r1aTRbnlSi5poP2qYetOqpgUd03nd
JNNK97NiZ4psWKmuLU+5NRJJznxO+9Y1rnpjg3+fqY4lZrDQnBRTA6OidmViAvtKNc89lHTer+PK
Sekrkta07Yny1xZLZpfnzktJmfguampxaoNgvDpmQ1owEdMHdLFfpqVpf1uLv5GL8As5/Y+JCjqW
BdFiEveffglwQuX+0yCdgezmPMwOfdgfg3vsiOuujJlZPrjGeKyscbgnnc20lUnK2FSclhnz3zSa
gtB44fObLr2rQiXtaXSBbCIVjWun77JT3LqQ1VW2TREqXoXVFvuwAhfOae23EafkESQCW5eP4jRV
Vnt/KEOV6az6aQIVAUmH+BulbN38kAJMf+Nmpdh3Ie3sptnXZ9LNvHqgZQ9ESPUDgFJ915ZGtMli
tOrAsYo7KNYY7g00Jyvtm19xYR9tRd5PMsHal0VV7EcVDke8Wc5dH9t43RtO/Z2AZWwKnGV+5l9g
P8E1HOLySHbP2+vFaJ+N7mUOyP9qRj3YTHgGzoOOmWo0p2PrYs3SU8ZzdMHFslJcUIfu1QzDJ1GI
4Yur1Nh4+JrnQzPGwuZElpAsvRf6T7Uw+cXne51r/cl78PWTc5mDgB9w6c+RjLxnQA/2OxJVWJJY
IknWoMkF5jpTVFkWsi92oeHE19Qwx6MJlwMe6TjuDdmXq2UUjT9KXBRGmgeYntKonRrC8mmgryeO
XpYyYOZk7L6DfqPZcU3ooA/flhsdwyzJy9flgUsSjgyPYe3Cep4u5vDj3LI3dmFqjitrCTQjfTNS
wEW6/Z9pW5PzmuRQTXWI+HKaWHw2lVEeNObaXIl5KBDh16nt6+ekDi6w/l2ctVhnuTbCBqqPoTYi
y1i/l4sy/F/9UutjsRq1UT4MhrKfI4XElVfOnIldorDjWAfngiVAn6s/wLp+pLVvPQ39VB96t8u2
WugG62V6r6WufXYTHCnLS2Y6NJxYbbTxrYFuBQyMpNTrSzM+LXXJJHnEtRzq8/KIgxGA1gXH9NjX
uqKxKJPjvxrpGifQl5a7Jbju9KTuKO37yjXz5zKVjGbvaKYRvoDaSlCyEtZeFhI1dr4qZ8QKnSx/
bSCXtZNO3SMY5l2Q+zc5Wv5l7JPkMHpeeywMrd7UZs+oGhWprqvws3coEYotMIV0EnovVPBul8RT
LMKd7Lvq2mbxXZsG95BoOqiqoO02ljkxrIoMh4uAU/7zeAjjZR64UwlRlP4N0CP2VimwZUbS3j+2
NKXRvy5CN5xEb00pSv8Quike5heZYlR2VB0lmpzqIrUHav5ckZPhXMwviUxIlWxxSXB4XTSoYOi3
810P/fcSzDdM1r29yNqP3g+YXLgJyWHfCqGs1dVXayjOnUX61JktZ42sCc/IbOSxxKRtoDOsM4/a
wWE+ZuQZJWnlmAvUJDRtD+TyU2Mn9WHsNLlv3RISblrc484qVpU7WgeCQ++ONw+mtS6iwwC2roER
uSGMVsSMZ0eZVdZKdBAlcAfME2o5BRtIRlXD1Ctvvc+HGWyMo2wb1YOzClV4XGYARoerkOQWBiJj
Ko1toWXYCZV1nY8AWqlXf2JPewmdLvhlBB//h7LzWnJjudb0qyh4XzrlzcTZuoDtBtAA2pO8qWi6
8t7X08+XiRZBUgppJoLMSAc0UCiTudZv2MjcAeuJv1l6+wY/OH5OnSjYkliKVpdHmjcjIt43LLMa
NqpfuajOISzNF953185Dsewrp35OpwGdBrW2v5swJh34dDP5zVXOsxAOVzvVe1n0qM1fatg5PhJi
nLcF+wTrzkWM+uAVFoFzLxKuKYIBUg79S8cJciO3u1ZSmpskRN6Vw/IDzoF2NosuhvvlOvvJNl5j
PbAOpo7kgDnrFXij4V1wH+MELDNZgl4OCygHwvla4Z1kAdDH30IWHBbZ6L/3yYHJSSHNAsxYduHw
mTsP+HWnyvdJPgZHudktHBCsmgXJdohWMnc06ol1H6UQjgU4vEqHlybUTHDUHmFFzzb2sqZ21tOE
Dku9xr3C3SdF5Czh1Wqvehp+b5GQ/M7udQmjZJVb8wh7EWpSbIFoBLk/IOgq/Fr8yEqW8m8aHZKR
TYoMEH993fWkT/I8csAWoFp8Ce10E84kYZp9LgQrlr0A9Jq80fdVNqJtEWYIjczZHn4R1sKyyp2M
zJe6Q8/WuOvRiiEW0xwkPKxy84l9kTmucWtFCNNJbCQUw0lo5jqQu5pxPbKVMdGEG1B1FkWjh/sG
Lv+eBGOIvVLb5htoQMQHO0Phl0pxbIbyOGXOZkBU8uiEXbtDh5q4etUfJ9EVChXzgLvmqp0NLBdr
hESU+lBF/XRoRNF3qSisZlHh1LUeranmaUeCITetN1NTikWh8rQNIvQbVexy9kUz89BRuKikJ3ek
AvhlW3fWM7Pfk4Ij1ysCOlHS+Uu1BpuVEM54RDNnEYm7CISw4ABM4i3AqGQjW9d+RRvxPNCcBRAd
2HClK7Zbk4GQbpm44H1JOijEzb+O2H8nZe187amEMT0wyi0eZRlKh+dWz7IHxQnuJTCo9vsGG2FW
MmATMuxL6o8q0CPCxl9HhEqWLlHyo5rPiNpwtRu9WegLIH7levQCYDjiV2vjyVtgQYKpYZFZJ1Sm
SZqKlKgOSnLZ9HjdS9U8JU4skmhL5H1xw8kHdpQVTnqhY0wgNrTXAozQorRLSL7wv9AZrxCA1oAX
BB0bDnsmGlORr9sPHttAT8tXY2YUd9rgNg+xRmKT8/+WsK0QnNZI/xMffS487nV+VIIy67jhofii
HHOnvyON4L+M7H2xx/RHIPvRRmLE3al+CFKCLBJgaA/5bY5sfOmNH9Fg9Fco034LXKXaJQI1gug6
Ib0pR7zKxZfQ05TszlaUQ0mC4rFywrdK09xLS1MBZLhQ0wmSMZiE0XgHtOtFtmTRA5GzZhx1ZcvJ
NASDc0SwrQhdrTQd78ux+qERuo5jDC4Ig+ASRqBRRc4+7x3vLlQAhFWs+D+zHl6Wwh4iUwYKbGWA
IyjaovLBoi9xaccxNSduaSY+iV8MMkxtxsPXsbqNjtqZPm9ZlaWc15a5r5xPgwEZZhUL3fzWGmzi
kkJ/LSb/wA2LzF6Wg+hSrft5dtVb0/ReoZam0ONwAWDpOdy1bvYR3Lq7g3+VbQzyrYtx7IOtLbzi
3Sqrz3M71ueuV/+b053zL9KGpqt7CFE4pqnif/inoVU0ajqBDE4WvZpwqQrL2wadsrsa3OY5dZ4j
kVOZyQLs9T5dxnnyMUJ3fO9Orn2XZ76xyDTvZhAGK/KmXyL3fQNZz8Cik75OSZGpr4+Fj5d6YBEx
lbXCHMmvgIO9MLJGbCIvDC1ARDNSfcB7u9HJIFFBUDQHJd7qSn++xNFTf1iVprkA1V1+6YuMzPQ0
ku/Ni44YPkCkWBSTMOZz3MTZIZD1C57Yt4niWDEGu1BySGW5ccyzG/hTh+YD4dqSFaLgpbUBaSyi
bsY5axGuahxw/bF5RrM7WbORMC/yRcno2wv04vN1CQasQT3ik25XJdrD/vQEOmLVDpmxbsJS3bYo
xUijnf/5Ov6f4HuBkvcUFHnzj/+l/bUop5psZvtH8x9PRca//xWv+Tnn91f84y76WhdN8aP9j7O2
34vjW/a9+XPSb+/MX3//dKu39u23xhrwdDvdwzyeHr43XdrKT8H3EDP/Xwf/9l2+y9NUfv/rAybG
iLPT8+G9+/bbXx80rifUU//n13d/HxYf/68P664uyu//5iXf35r2rw+2/XfDEXqQLme1pjnCD334
LkYU3fy7rWmq5+mmQehVtdG1hAzfhn99cLS/a46FMxGXiQU20eUjNAVIo78+GObfARth1MQLyAGb
uv7hn5/tt1/w+ov+Le+ycwEmq/nrg44m5Ye/lZefWnw/yzR1jQSWgXCBKnz0pE/pL/5yaeAXeiHE
eZIYcbzYDR3WQJcVAcuELp1TnL/g84quyyhJ1N+q4ayQNscOeaEHYKI4zWYksUvnlLLMv7k05Qgu
ihMywFgcHTwwoasOl6GlHIlGHzCVGBhHa+SxKKpuXrm35GDwRVHaTdiwq5CuxTKrU4YAGCp7RMtR
xOjkgOyDfBMivcGeQBmhIIfAkLiAABr7PlZMMnmBF8Z4yrt0fU1lGLPqIFsRRrgcuPbSq3wynOPs
3GcublJlbTjQyInoLoHnPJsaIh2KGK38HIMK7zQ4vQu2i57eJoVkesVeDl0msde4jSHELWQzTIpd
N8JCbUCuw2LM1i4h5lxQUTFMRraZPYVo22DGcGPHHLmdEgFmhpyfOIg12jWOu4jAx96NZnWdqm1i
v72LEH8B9uwVt/JGKN2nSHJvHDXVj5f18QAyZoyLjRyTs0rDr3A/IiV57auHvlibDVHlMQaI6Kkv
baSmW0tBO1k2+YzzampLGCJiVJ25+bbZ8D65C6aHlEXDWQ5qwdto2dnzULTuA7uhjewFpFYe68n6
hBWLcFt2FppimyeLTRNICa/ayua1cIYSdwzY1deuzjTGPSqvBwwSrRM7KPvoa08y/dMIk2ItebSR
aHscQgKFdQrTqBNR0jhr47u4UV8uQD7HcD8bbA8Pcm42cksvG8wnRqv6NtmjveHZj1bQXDcHWbsW
ttjEXDC51dB+G8RkubH5YwqsqXbv2G5VGuQbcLjvI3T/FLBxNRjcJh3sjwgIWCtF6+u7LkuUPdok
1iqOenRGY2M7FhWKkJoVPsCblkJTvegZqjTYqhnie9c+zfIfa0wuD7LLs/CxnLPxLQzLctMMmt0/
1EGtbTK3Ld1bU+1OWt6VNxKdMxrhqjWHeAbnEsVfAy7BoslFjNEc3mvXvmtNjAZlApY1QKgArTJv
V4XZMRIYBjROQJb0s3XpkwsUe0hLaPyOgwQtgQ2J8g0zB/2QRvshlRJlV+cOMfRAoZz4+5RYLPDA
7vXbAkgQpg38olWiEomeCWmMgpsfxXGMeI1zkoPyfGhn+EWJBXlMNjsFuw7PJSAupxRmuoeEVa67
sSKySc5hSRC2+uKgcRx0nfNNQSwDloI63VdDiP79VL1NiHHwAX9KozUh7sqjhjcGv26GU1a906Ug
Y+5ZOyj12qk1uuxJ5SRYWmPQ38gmNI8RkJEN8LkpSGV3wY9E6BI18TJ3WQWo9mweZY8swOfMK86z
YiUHRhdtppin/0XsXCqez02o72VNFsQJkGavs3J97bvOS10gUm5dscmcuidJcHa0qDiJVgVH5tmo
2ly2+qp1bsireUuLOPQaZVLCQEDoH43CTo+u5ZzNeUBhEd+LB5CB+rqAgPKQtKA0yF2/FgAUNlOv
I67tuwSWDG88WH27U0eP7YgRBwPC7GN8gxVT+Di3lXF0GJ3kqD+RHQAz12CTOyTbdigq665EhHgf
dc8GiqEWAOpp72VYCxoKZlqisDJcNJoeS2wgC+2lLwZfHllTdBbOnEeAIIBQWTLXnK6DOEdlq5Dx
E9FXinPZhkWxA/z4KMlGEpnzc0zOHxCZOv18H/maa9fPfqPeJ+2oHeT3Q0Gnuq2LjlveAJt2CQzi
0aji9M4WqAhirtUtLBJSjHVVHSNotXA9ULDYEnH31gN3zM+V6bknS4Q0ANWiqpDi/nTtkzVIFNt6
QvT22p9WKQRNmOagEbwfft9Xm/qnc6s2GRa+mT/bsialuRLtu9ul3inu/f4E3g8jdgFOxAHMWoMV
iW8IbZtbo22LW5/oB+d/a95IwvmUwWcqfH9eWWKP2NvpeNA9aENyFDHU8nEu0V5mzOD2g9dlcuzE
eycWKKCmHoZ9X7TDx2ghe00sCRJUjeaXMg5RWXHM4BdZQnkp+n6sH6x6KcfkJVnjajGQa/rnXCD3
6aoc1F3SYm0l4e0stjSUZhLtLp6C6dmB8iflJcY6Hm7NlpB/JdQm/phmiWlj+sDe7ahNGn5usb2r
hzh/qPBj/0x06tFwwpc+IfM8mUr80PpadUbAFg4COAHZ1VttiRsRQW/ZlANBErSraWB3fe37/32j
vC7QWwPSgzkEqTePxNWkPjQl6nlD4pe3iLGrDyVxJjKw2boYTIxl8Z5Q1/4EG0lOFgu3B1spbiK9
dY52I7jLhZ3EP3Ao0Ka9nTRrwBbNfdHHzW3o8IcucjSlVv9ru4g7kndSUCSaESTRKkwT6zk8h9B+
lgV4209oguy7pvS/N3m/I/CbfSa2QQZctYuzn+krOKbpUY/HYqk0JauiOPdP5Pz8E4KtK7fKX4yi
dIwlixBzV5czNAJZ7UUbBIu5AzrlEogl1wHNjGSNfoNAUX0YXSG1A7m7Psi2rMki5r6zSdK4ZFlR
Nx3xJ6VB6b7i6w0tTGTSNBBzJ0LePwlVsoaSP9gXUcimLORr3SbAiLwFpMJPO2ubvMCgQqvT76IS
iUqgzpeK6BnQPHu7gNP6oXPuOlNH3jsGrC+dD6BpOggcqc+XkI4cjZt2upVAeDkqBLm6kLiKRhhR
Bk5kUU5RcIsO+f21S9akNk2mjY84tjm3o3x4R50OUKJO94Om9GT+CnPn6bcVGvc3Uo5LFu5PdS7Z
lIJDap0tNeRVH0BkVkdbNz7rIjOI5W59jAv7s4wCxWCysNeCPi3jp6ERfpx0Vz/KOKdotfnEyjXq
I8hvGJNlo6feE2NDpYIgzQkTqfagF0gLSXmvJEg/jrarPbAibg99gDl5k/bT55BNceDl0dJza3h2
Uhc4qkPBaVA2UE9uL2dul8ysxWkOglZGVGtYNaHb/SJ/WsBk2+Kd81neTq7P/uvdRvb9Pq2zjGwt
v2NjDdW2i0dIOCJaHAOt2NZ1TQw3dN88nH9u7Ah7NSSPjNeit6A/dDOeAQJO5+STyoo2Te9Q1DNf
x+A2D9DO0mvDf/Jc+xNmhtqjW5SgkgdE4HIvbj/7+tuMjcgX2470lRo4JvE5PFi7xq3to2lHGZr+
AFr7huQP1pfDE/65n1sR9De6+ZNvuOrTHxO0rvmMSYENaNlDM7lUiT5pTrAYq3kFthBtuaKBFi1r
M32hHBXzisoxvohTwnC19EDiUJ4jl7MFB53DtWkl+Hc2MPAXWaWeXbCmBwnCdgTOpi/1s4ci5qHs
ivzk5OQmgCEsQDtYj7Lo2e4BX1bOstUaKCWRjxq2YWH4pMVLwDb13O6vr5JrGLFJdMLh/VUIOqcr
IuX4iSlAZR+Eue/CcovnpiYktURs8BgA4z1KzpxXKmihVsJ9sJpzKKDi8dRmtn8YQgjAMv8nIbqN
SI6j9BER0+I6cJLZXVQWQVN5IYxW+YQODBgdpdsoNYleQ0Czw9IH/jhCkLEnryDl4JFC0KzsLPNL
tlqkp0p5kg2lM4tVWPc+CoABerw8XXfyNEOXk8TB7Iw7eY3JUSXK2qVuzvHuQsXXNbRwFCVgcRkE
ibqVbYx8NUSwkhLhxXQ81wOEHdMl1WO0avRIOLtblAVykr3/KSkxdTQjJ9s5Kp5AoyuUiuR6kLUs
MrDWg2kZ1iNRf9zEbgyUvw9A1u2DS88K1kf6KU/Bz1VW/U1t2+9ZEZpPLVS3LZ4KFurIdXfmJ8Y2
x/bzb8i+ILP6LXYIUzpo8p0DQIi3wNtiFH/M8QkE9g9M0eIbg/jW/KIBjN/XFeD8ClWxxdx4LdIh
YJPW4Mff20g1rnjC3VWDjSBfN8UnIA5QFEot/DL7AWLLuv2c27C957pKt6oZhh/Rr9rApvRYOQCl
NoGaI4d+zEwNGy7RUJF/IoUZ6zdyzCMxsrw8O/O+KZ+0XTS4zlte417pTQHqJk3bP4xRiVSfSNoE
qL0tXDNOH6SoqWZFxIMn9qWRCShJaqlK+rEDJuYoa4oKt66G5rC8NBO3QrYj4GkD0OlQdcMaS1Tv
hfhAe1vYg7oO3dGHehaSxu9ZfbXqtJXqL4NQ1LCaCtklJ+U3ssxHS+g3G/46QPB9RYIgKZYWrqZw
2e2zh7zsEZ7qK9oWJzQv7G9arJ1Rd9NeOTOLta1k46HRO/OQo5y+Rgh1xRI+vuMRSSYYoLM8PqrT
v85DlROo5+BljZVtwFpma1v1b31AuQvAVJfYbINP4kEXkC07SszX2fWQLGlabTsJzrRbqj8mE/Uc
LoVx0SPKsK41QbipRZqOFagP8jsLlrVjw//GqbReDCQBlkVbNiwb3fRkVpOyR3ZPWekFSCYTUjFn
Uvb1jxkdcMlVWFrDvvPwF1YahI48JXYeQt0xt5ExEPAJLeM8dB0gstnqvurDPWsUrK6wcNmErVYe
Y69oz26irnQDrxPZGgK1PYcomayICaCmH8/4TVSxH92FSbdNPceq1sYAAV4de3ZkYjaqxc6u69Cu
VjzHplaspXq+hVfyiJ4hWhqykM4WuGF7QIzKnuUcRheyDwSBuuR2hcZQM31qdcTjjdy2N8h6ure1
mmrn1MhQnxNKUyiUkmMIvqJBpeMvHpFjsZRkj/Kzuw4GeGPkiKdDFClPc87NBDwQGqxoiEEoKo6m
UbufI5e9TUsy4smMomqNhlZ9tPBWulHKRL31zaa6g3/qr+dpRMfXqdeKsFqShStAphHfd1x0EA/h
FcYNiNmfnUB6i7u60toNqlfqMsC+0ho+5giJ7d2MLYXUi5RDgKVwe+ui6SPyVGM9fFSz/n2S7A3M
cURfY4nMDzhrufZpcg9CHkJB/7Utt4n4E95bnduextl9qZSYVDOEqReMvSsgti+6NqvnRC0eaqtD
nKEto31G9m5piklkTjALDTJMBRKnOYQjZnVmZDqbyVVxYpfb4iR0lvqUzWe5a5SjTgiu9LKlFqMa
wbYF6+cqecuHkVxkMO0tpdfXqGmm6KqV0172yQKox69NwwjwbrgOG85jkirdMmCB9KA6U7VKgil4
HIhNXWqy7zoqa0ik4RNo92/VjZkNxUkGgGRkKBDhofde2QE9xtkO6tAv7EGD8mVp3TEB89uKINu6
wVhigVVld6v4QnPFMFt/kUU4b0ougpeyokg6jDYxJObOG7TzUTfLI2k7HtiGNTwHuBTdEQmwHq9z
5UtVN1Tl3DArGoCrKVqgcQlrTxSKr3T7YnT6VdZauLgB2ypBRNMph68TvRQDiEXWswGpYAQgF/cz
HTRPyo0x9I8yOXTtx+jvPWGEQnC0GHs4na33qnffbUvnwRaAxQbR57a3TtLnD5im5A+uB0YjMu5n
NeO0ESKRvYnvEMwQhQe+2zarGIuhzfUF3HOPsFJysqq8R1tN8RGhq11ToswyqJjLdKriYmCCqVKA
musuRvnRXYCbhOTdjaR+i2glaUxdJg612f7alKNJNM8Au8Av50LedMSefJkZgEBNIREniwZ0xtYy
bEFVsqqHKLTWMtEuWyl8NVWk3X+2pPy5bGF5dZmJNtotyPz5yGPnkfQyMQ0R0zEc1CgwzyYa+M+o
Tx+g+G6oFXqMgKm1sMF4G0vgfaERaiii5gnFCHXPmdJguGvgOavn7rxHIYLkR4HDDcL36HDGym1V
jOHJmoPDJapl+cNHu+MeLJeLGHDPS6tNdn4CK8wSkiQ9VpUtOrTPejeVBxvU/ZKAdfUpaHlMhf0I
ZXuy3UeAsvuuUHKglH27lQx/qTzS6z6ZzeKi6VGlenG8yJN4fcJ6BCL7mJevHGX3TteA30kAg5Ih
qzJWIeilzC5ecdHwljiIRDs5OrmgVAwSjaBA8oNKgnAPBQdElNDQjrpseLQBMRI7RNnNCMOFl5jV
AZo2MtDac4R0GwuTfFfo6IkO6j6LJ7vk7g0Mzu2x5nOa/lujKHfQza2HMtZL9EgDLMSFdL2LzNj+
0rQQtrcMlHVlU/JlrqOz+NmvTTkqJ8PjB4cjRlV3dnkIw5sYQNTXX3J/nHc1V8Hc2lhWrpFBfFad
YPqclprCHrCP4Bn0yaNLv6S7XPuRY00exfxECEHrzaAsKz3Mcf1M3aWkR3YO1mzqPNwrKAO8gKPg
m1ovOFv3Z1yCH2zRctlm7THB9C+MSh5kOI84KMHJ0VjzodHivrnRu1x7zoWsQI0nxF0VY6wSp+6c
8XTkVu7HU7STyrZk/s1j1Bg3pXB9kl1posdrg6zPOpSvGDxHIMw0uNZPUgSLPAKXtd4QL4QhJbtk
kYHzNBYYc6EfluEOJOfxw8NVllL3dnR5xZ/90E7XPlCRveq041ry7CpfBbsv24UntJbtmucH0F4e
qGjyII34KI/ZpHQd5xXEJXkAEO+YtqaStms5Gs9Eq82g1hC/4uDNpoj8wNU/yNE6K/ZKAnaWzFx4
+YiErlcwPjE0EWHv6zeDUoTQiNGWy+vAxRlSg1U4Jmp9kJMvfY2YPaIfXN+6MYunKw4eV5/8nNfg
BS0w+td+XlBuMSp+n3t1arG9YG/mRYrKSows0Oy1QF+Bn+F8DD+MgOArQRi4m4493MBOcl77vHvS
mjC4hz0+PCpNdePYCAOmAQ8yI9+r5Be2mVLvbbPL96YoZO1ayGmlkf46IPuuU+ToH32yORn6kz9x
9Ul2HUSKYQsO3lmqMjrpmu5m8KbpdB0dsW4Bqmi6J9cNKvuo9satKpYFslC06b0mm2zHpr3sM7xw
Z9V6c3Pply5PlhF5u9K7y3BGuysREEBAs2hYgOtQeZ252ck+OXotZF+O2tcScuq0+mPg2lRiHdxh
HD/pUI14NPIcWZf+bh47JMKI9ZylAZtrx9bS6/L4YsomB0o4dnstQQMsFy/KW7iuYVXsALYDc2MB
P5Dl2IBfcz9Cm1vJeEljoa5Ulpl1QADMPjmATxdSUK5H1FSkWoMIbimeVemKU4ZNRWBiMku4KVsF
mYewXVV3IFdSwFZe1eF3HfTCVDhyFiayjfterxZOX6I0XqYpaNGhVt7bQHNImPe30P+E/XgIdZgs
s7Log7E4ShkTWQthda7bQIULLFywbLEBlAOyNjQZARk1cXdyfaOVJslllNk3cvXjtqwGuqZ/vayb
cDpbDs0ERB9W5sKDNXQOAe6cccP7KnHCcY50iYauwK1sDh13Ytf+6CUOQpuKsPgVVkEV36knA03V
SRWgpHqQoC/dgGSzM+/czu9Rjp8tVYRAJtBpCE+El4CIHBMtGS35OVNGRwYx8+e7/P66zJs5LR19
WJdzsyohdR9sPTcPquVGLCZFVXbmYqTjSl11sKGW14ljUzJRtq8TbaN8iciXbn95L9/WMMkRCVKA
kFtbSOe1hjsdAzxxWBuq1qVPDphilOPc37nmR9ljBAaKF7I65LiFlSTCFs26w8pM37hRYH9Th+Er
WPfmuQrhDSO26+/6IByOrsKZBRnBJQ5jC/dIQOi3bgjjw5Lam17WJNjEjAkisqa3y0Qha7IIFXSl
YUMawqedEdkerdC/1P4cub7FaGtCLfr3tww6Z4+cv3HTCeh8S479oJgOfvSyOpqdimys+4p73rSV
UyTEXtZkIWfIubIp5vrd+D73omYkBwrEbZAuwLxezQ+wNs6SXJZbjYB502V5zVm2ZP/PWSU7oB3O
pkqfsMADD+CIHJmLH8m6q9oQCU6aMiEmByCzvADfynazZ6tcnkMALUJG8CorH29nGQFHhMPfZh1Q
ZRlEkmjEVoSTtExVV45SjCs5cPGVmqCJrlCNBbcq5sjZvsjt98G8zrshfFYUpWifvGIkmbkoVV/f
qPoAZBsz0Yjv264iTdlnMmQvcXBSYEA1p3wLwQAp4XFCi1F2Sqqy5VUvtmOUKXpT2iuinc1eFwUs
VoSeZpGzcER+QhZyRM6xczzcFrKqRGtn6JSdpRju1rWCH243oEkO2gRrldKpY9DvFqYCFQE40/V/
uDgy3KW9yiY7RkJecuZln6yNCDnfEMxB+FcdiFaLRV5ftmdYwXe6WBD6opXTkmP1TABDjGU6/k+1
YqprVTL84fA85XpXCesway8LdS6RKgP04bHZg61vqX1930wKNozFoLHzEosWpQYkEZjLIe8z1mGF
9uyV1tsg0RZ6uw26MPms2yUyiEVq7voWArxRas+lEN6HCI8gJbbrGwuw9kr2yQKzrHkxh0g0XvtG
FltoeBVnl0esZ7j70I+B85vQtZCfJz5qmve1qvlnErofMXadD5NboJTv+kvbUfqnMTHVe0UNj3K9
rhPF3wFe6pdyrU8yFrSsAUBXsZvitVXJk8ThsLyoRKBCjDmfkGyDbw6O3gR8ImJ2sgvAwo2rZATp
G6Pbapj32McK+YX1LLZJnmO+Bm4XHS5Z8mhMwBpMO7mhkl32MParOoryk47zOYK4ffHVqV5kXA9J
LnBZVac8tHmgrBy5aPC43pA5BJ+8QFi0XBshiufy98qmxt7XLbKbG4Wt+HIkWsU+NbB3nlHaO1mT
xURYN19c2/9uTq3j1tkF4dkYh+J98h9v82/f6zrHtrIEZhdCosj9o+Owasek34+O3u+dSmH/3ugt
SHBRyBFtNuobhHJvbUIq+JmK2XIUlx51YRO7Xl+Yzwl271y4+BWJ8JMjiis5WjbHsc53DQKdv/Rb
frHhdthjB+YOqG8Ia+xcNZa9M417K8fBUg7IgnQwF335z9Ecw3bdM/JzY1VwHibUtqELxlsQ12QO
zJQnFGg1wlu6fy+nLN9H9MTZ67bxIkeUwnpQJ908zdAR5HbJ5+kNcMNQbrTBVF+x//73/cL3q4z7
T2jsy4/XBxjZlwpgcfFVLh9WVuXXkKM5o5fviDOoicoRuhrVIjBDbaWPGp8hH6CseRpqArLZBhYn
IAOmg8qOZnvRZv7ZJweqEXocdOv9td+rXBWNEJCyc1/MG3PsvsL0h2iuzXaN6DNV2ZY1WViC41Vl
wHHZgEMOuFND4iA4Mk1HtoHTUdaI13e7svQOkFp5hss+WaBI3azUnBjkNGDmq9bz/hcc6bmQaNtf
sZma/qfXuqVZtq66lqrbtu7AWwO6+Qs0Mx5mf4jJoy1dHTMaZ8aUKE6G8jXpp34Dr0HbmMKvK5pw
kwq5Qx0GX7PuL7aqs259ior5C0fK/17gVDb5aCdFI5BzxMiyxwhIKLfK6QnEBnEmnVhlbSI/LJOm
2AeDik7dCqueVl/qVlpdknYoqSRr2xwweDdMdAkgSmWrsbQAP6Co7hiD+SNRlBvOwPottqBFOrM/
PcDI1DaocWk31hhnEAGASF7SzwO74UWOqs+eIPgqFNDvSzY6iJ/81iWhZbmqsRlM66kcCn03pgo6
J1mVn23SVDfNlL/NEzKXnmXh8CPEqYrBWaKRwua76iBO1dX9OJ5+WVyUeGFskiDAGFYsWJrR3k09
cipwJNA97hANFbVcVZv1JGqD6LvUoPV0tfbdnnzLWQU+8v31XN5YYpPtura27kyffUyNCNQQELWS
7pXJ783U034dLS3/vSmZs/K18zxh9eUmkLOT6stgu91bbjZfiCB1b4i5XiqiJ1cJlsdoJZC3Qz5V
U+ODVEcMzCa7wVt1hmpuI1Y4jQevHCfu/mH/KPv/83kq8NDl5fS9IIjFaWqqnC8G+GbTsu3fT1PY
sAkiEwqMfCl8drF3zNWHKPOa0zzn4U1lD/1uKBqglJ5G4G0M9fssQ0pVGd3wY6mpXwgUdt+HqlsU
k/vFcGFaCSHPzFHyo6zFmKN4DjK1MXGbLkrg9HZz9I7BU2LoL6j5t9tKm/e9x1tpMOqnpNU/EhUc
Vjmo12NuuTNeRzoqnXZvPHpV3aLYkHTfVaya8yD5L5evIb72b4eFQ+Fomqeyh9ZszTB/Pyw54rN8
+Qx0n+auNLSNFgP+ZpCkxelraPmrrg2IrkEHVTU415I8xWYUMhW3x7fSwzf7yqoKWd2e8hh3Ua8M
1dV1YAydGj8jk6dCp+gFoqaYvmhaoZ4mg/N+DJs120BCF6ZrLlHxMVHIsrNjbvYeOBpqCsSdSy1v
0mzzn88N619uYSYwdgcQu6NaYCo19/eD0EchvsBw5peDMfgsTcbslivQQSeoJ+7rolJsGaiEt0IT
IuXj/DkawKldprP7DEQMhRDxUBuqUd3AY8ObVjRlgW1Li9S4Nm3BrLz3ZUXw4FtDf3BntVoOuqIg
txdvyRxEH+fRMjcEzKNbpyyip0TvPhH07b/4SYYKcJ7myKd71S5sTHPde8iaEPt7so0JeHhd2Ddy
LStD4rIpF7PXURncvDb5CNHtfz6suvYnicayOFVAYRi27QGydv44rmwG3TT3C9ye62mJoo9+Qv9H
RyrM0k4+R3MRYWezvQ60GaRAJUf/ijTYMYmU5lEW7DVwppxAiQHIbx/DBIQRsCkHPHiFN4+FXKnh
lv4pYbGyN1PzC/m39uRyj0Vt76gHPRrtNXp8Tj5ap17NIf57AoVMUbTtc9cO2MN2o/+IC0q3xmYh
2qBY4d0Fg/NDz1AHVfw8vg/HJNryf9pPqQp+CgOULWEC52y7hgKSKBtfB9f8Nin4h7auUUN8bObb
LOjeWt00T80UWzB3qdlkQhHlt9HBcgzI160yrpOh7j/pWrEOY+hzhG96gFQ1bMDOPY5wx09pV7Ca
bx3/c5ioZA7MQDnngVvd9WEMNFUM5Gb02odO+mhb6rDnegelhyfKZ/AVe3bXGfCc8VNbYQTQE2W5
cfQCsUPV9bcFVtd3oZY227K0/bvB7GFo5XAsO1yrDmqHoxU7YswDcy949WCdL6sx8W5ls/FCvp9e
n3C6Dl4VDUisGb/kzeCeF0rrnSSWxIbqfrJr5dIipzMdoCHunCkQGR2AiVPhDctg7JRtTWY4bs8c
o/bcKoaGK0wbrwxz1EhTJJCLOyNldVYo9+y6ikdZuD2Lp8jG4MNz0/LR8ZR2l4MbX4RGW7CIgJSX
O4CRVB7ROxd9syHDMGCLnUeFo1c+oPRIcMlt/OgbHk23fqu6H2O029a1n66ayXMeNd18TGIzOWW4
fM3KUU3DF6mYz9JGOcZ9/CIVD8zcv4whqvSp4qq25CYW3b3+1rbY3cumNS9id60N2vOAA9FHuAHV
yvWz8qT/X9rOa7dxbGu3T0SAOdwqZznJLvuGsF1VzDnz6f/BJe+tavdGN87FQQOEVqBUbonkWnPO
b3z4T2zNDqI4CjobKgS3D7ywqaLSs+yLXEetNP4zJzPJies1syRqklNt69GxDNGLmFiv3CEaB8ps
3cVKYN0NE2B0HNtHA4gAeTn3IEJbqRf+DJ0oha2P4c4kC7vl+wwrTuaN5WIcrSTS3vUHdH05lsE4
aMQ4N0vtUSkx98xCO32AEkpBuSnpL2EdezOz1/2f+OMtLQq2Pv/5hoIS6fvTymCRZOmKZtuo8hzj
2w1lDMyoAe9QzrM2wP1gAjAkfp/LM5zog5M4yGWl73RJ2xRTF7dxf08kxQdGjcMpTPZFWqb1Y54N
0oVCFo9sBzTXQeeJNd6HbFt+gOUtN1qSVMtr0+TuYThT5DRfCACnVFP9ZjXBky0n0h1Fxc6jPMgr
y4+jx8Hxj3oVeLuud+CdN615CjCFXMZJpzyFeExT0R/P7ESrXimx/1nLcvzpKfae+GkK/AQqJMXn
8EXD/NU0Giw6JFxaPCQU86s/eDdKKHETl3oadJA2JD4Wpr17goyIBDqGByyXZFymEHeiYOle+pQo
XDvrBvS57VobIrETFwVt9KzXWhwRqtI/3w59TgAqlCuuoD4+UnS8LnOq4iUgvIc6gXbsDE0CqAOB
OStWh2iANcBLK5Lj7eCg0T9SOCXhCpI26scQYPMlKPkN5pGrWDM8fzVEwNjFIbexQ1dLiQ1vLpuH
aCi+DqJpoL0BFzAhIkE8r6Ra43+l5ts4gHndpsP76CmPXWelSvDDAD6SFLf0O/J2+aZD5rgYQ3vx
zz9EPIu//xBNzHJ0h6WTrqmKo35bTUIUR88aptn8B1x5/zjmXfuiU/ORwOm94OqU3TV9/iK6k8S1
lqUz3PV4oC7EentS3W5E01YLHieRwmLJsw5J1ru/ajfa1ko8voWjPiI8qIa7buTHNFK9uPXcXj+r
6IlZbkgm7s65A45JshUI/F6+RTu3UTz99WrN6AfpcBD1N6JkR6EwZO4OtrMSZTyAMEkMGBCpvGhN
VaQN578K4TN4OTs1FkzaKsU/ea8Wqrd3UwgtY68l5tz3ar5BTBoXoRa9Nko4fHKlgd/t5N91Jc0J
KDr8gB8hUFGIX+vozAF+eDMdiA5AFe4OuvKcIWw75NxFZs7gaA/onZZh5Vjna8uT5E00MbJhU+sA
/rVyhVz+PYgNE5hg+3Xoy2hip6aYUyt4orfNBmPPeBOzyl1atdyuIYyXC+FIqwa+vHbkUJmJptKP
S9M39acY7yEtbK1LWnn+wQylAQcmK3/1qf9FxqeYR5nFNyqNaeVqJeQicIvN7zKkP7OhMeTXwfe5
M3QY2qKmttH6xCo4gHxRlRA+tVBvESyjMkFaCyJ5IyoHuNdE/PUXZLHaxawXimPGF24n8dq2VHag
1JPvNM+ql5E1eu+G+qS4evMRF9XR8dUjwOYdShBgzZWCuRO3mS2sEf0+z1pEi9kQPUSjcme5ZbiH
NhfuxStxACyE7aYxmWXL9KuUHLPmfkjyOprEeta9NVSLbxEIrv52LlkN+9q62KfToaujYi+a4pXj
WW8QbssXAwm/LHm/wtHaqcR8QNzJZ0mi4K7McOphdcVD2yp2ldcA3nd4k8LJIaNDFK1wGegBJg1G
CgEtAymddB6dFhqIsk6XQCuU9ZWeRzm1PDMyrLZbowvXV6eP67FV8X+wS/Mcyaq3NVH7Yzftoplp
2n4OoWJ4AbmJ1RRlNJu8BmIBS+CngRc3Enw/f84oKseUeG8iH9nbWazNfeB6Jwq51UOkUDS8+Zd7
yBQX+cvOi4C9oWmEM2UdhovzbecVtL7i+SG1kLYn/fIlvtsOrcGxT/BtyiYolejzO4XM/DCN6KpM
JdVwQoflH3JLM9Y2uAW9z7RupdRDsfRGWORl2EQbJ67QXlrav934uF/87V+NFZXtOLZiq5r1tycw
GteEuDdqU7VSIQjp7UNujcNOrOFtt1HPSYHxWPspOshfV3vFK+9yZ7Qf+/Guix3zQTQCHiKAzuVk
a1IW8hhPwDybjNJcjLY8UB+c7oXEBg97O4KKyK6NqKyueucRMdoh9/uThVzhkNSB5M50V8J+2H7F
jSXYhKgYnlK/dqHlQgr2NQn0U1RwfoRN0Qzvg+dY6nKSkDNZGMYnsXmhZtP60Vgmt1w4A/eahB9v
VztoyGwSmxfJ0d8FPsoDx3cfbAUOSStAaRKTBjLbQZKgpvNjwEhib3bqUqmIPBGkHkipAS49AWSm
BNJF3KuWMmg6usRBzdMdxqPlxi0aIBwd3/q+SYcso27Ca2dBSz4QgslHOqLuF7nGpJvggnLjzMVK
ru3HYFsSJpxfl9oyIfmGNIwuy912oAYGWWXTXcauebGr2vyUQ+lxRIr2rMECJAelNDu2MiRKa8D7
M9+p/U1bxgB8MPKRz00e7eLcCJb//OvXkI1/+/U7Crkbmw03v1vz+9YwqIhrgYogV17Y6hqUQ3AW
B8dQgjNUXApXTReniMGjOfUNqM8av8XvR6I0Goh8Yx+uL11+d3CN8nvRhwe4fcC6hboih1LaLY/w
9hElY7hoK8k4dBBbzjKq1pnSjOGbkpygj6g7G+LebvSVTJuLtkqaZ/fPf7Ly9zDDFGjBwxD7Hc2U
ne8hKBRjnWeVEvRVXS9WsJW6cjZSVrt3q+zrAHnFIxNnDAuXH/dSiypr403+BFFrHge/C4BOhISK
yO9ORe8kAlwtbeY6Qam5grTrjMtQTqDECOeBxI1l0UR1uQsG9YxPqlcE3G6L7D2X+2HZhY69dVq7
fIwkVD+oh4HJR4qC7lcxV1WMgbZrjQCyeyQKiVKld9IAurzARgwRlprc+TJ082ps45PZVHNTyd9y
k8rd0dDKh6qRxgX/h75edSn2D0Nk/MR+VDoWRRXMiiHvnx1j6HfBVOrPFrJ/NuA9LFjYBld/8Iy0
xaJTrQ4n9QAzFW6i5Nr6jO3govzNdlWeKbiVPxpqJT2MXvmWGkV6UAEEPqhWX+5YqLN1Es3pgBX6
k+JtpdKjUqgo9K3YsvHQOeda2u+oLDNxvaNWdzZmEoaIQ7OHMlrNzLRLNiIb20aZdOzGbNG3RbTM
LTDOihkbL1JbP8smLqp9AVv0lkv+llpW+4CCyKpZFkPnvFPccRf5avQ7k6x5Hk31o76/072JeFnx
XfhIIMDTKdpeADckv4OAWXM/SxV5YJVn8Aycyi46vLHnhed7S1Fd8a3iQox2xkylpKtEhgSXTdpZ
Vi4B6UzBcHqtHS2aMK6Okt9WR/FKHGwLKWqJ0fOtv0qIAKI6NhZq1CPMrhLMAXp0bHKaZxs0b4ZB
9ZR9BXr8hefxZ4bB+dutwgKRRdBR5T7hmIY9jf+RYEDaYevDCMykzEJFnVVZ+EvAHfqJ8CCID+Ig
mvnA1gTLk5lmZvBu/HzEPCAeWIAV1Mj11g85JJAYwgheiaalqedWRZClRE57jsIIlDGPC2zRjd+s
4NVzIKOrqyXJXlvyCBvXwjXkYLj2UtI676WuWdKbxRjekwg1V0NZYLUwEfjyCZbqBXF7UrXy3jIS
bStaop8iXDJhiUZmeqobd0bKxsKydBe3MvJbLbkSUd5dywQzXMvqHroxUHGtrY/ANeslHDxjHdSO
381k1zPWRq788OWJEI9G8xiX7ieSl45gKpe1n9mfsRNHkPoy5QnZBd6NVDNuxCB4cHclQ3VaSHvI
e/au9yRrh4Kmw2h1ahN3i1eFlU5cPnvSjWcLw9S47KfaHk8UFZlNV64GtZKpukLYJnC8Vhr/aGT5
39YhYnH05+IJjRw3UV3j+yHxZHwPWxMyGVy8D+O5EVIb5GJrBoMtdVeExbIH3VPShzaQtolbRqdx
6uoUJ9lLTbrsBmoppiK7bJQJc2eNj9BC9ZN1bLBxrsdK3UEd4g4Qa/dAP8rHCoHMkurcYCVPTS0O
4YQn5UNv76pALY9pnyYyVCVcZuTpUOHBMUvYHa5ZixDMTXWTkInt3A119iOJG2snWjIl8nfVAFvZ
H7ER0ise51bL3eMmmUF072yI1j0LKU2Q1QkQeEr7mqLDtWrAIECU1RamoXFZs7sSafrRzu5t1Mf3
pmXeeWMpf+lIPFPtt25gd4dg8qqPu+yNmv382lLsmnJP7JuvRvYEPoyt5SjmVit6bOac5EkcYjbs
KQVHhfdSKTE+DflAIU8xFIi8MWf0NTYLU1yAAEh/wtFHQZpLdrq3y+io5n4DYLd4gOGx7ISkdeDm
8S/rCnOKAH3/YZjatDxVzP8RIfLIzDRsMygac+KnxsheC4xtYcM0kw8nygYIqu2Oh+dcwIRtJfzI
Uid/LhuFklAFBRAFS+a+NzJ/1daFj+WKjCO2sx0VJX/JSgivdRkp91IFAz2Gs8b80FwUUv7gerXy
bFcKmK4we2TnbD1VYGSVySS9d8vggA+fdWe3lndyBmoqBOZM6lgGp0MqbzoNcygrCZRVqSq/Y1So
M+FjPWJZtx2Nol50tSI9I/o4jirWdc6IH3IOoeuBSLWPTEgZ3xOZx5XURRejy8pLn//KiKb9AIRA
kGasHxX++EVoKu66nPCst6Z4EIpmUzbuGhWoD0zov7ihu+sX8OdN3Pp+E7euPC3D0ojd6c73C/bG
02q9pDm4WGZLXppfbJKxZ9eTTkVuZhcWcvGDT2GOaMWZqT0V1kI0nGl2Rshq4Eb0SCJl8/8M0KrY
+CI96PaNTHWJWL1IVFncWUpUrVWFQqH/3xCtyu3i1XW36qjUk6gQmNcUo1tHYbpSTAbAekyyvqgr
DdvBRYjE8mm0OueJ2k1u6j4lB2nkPNVtjj5gYldkxts/f1PfczZgoGyIcqrOf5b2t8iWYRHntKEf
zhxHyqL3qxQs9fFveb8Kw//541TDUb9ds9R+EUTjmnUM03A05XtUN+taRQn6/Lc+xMZJdx+Jjkif
jYsDk9zI3Z2sGeHOpdR3hSojfrat4UnMIJh7IQviPXdyMwORRd1hLvXHqhyHo3ilJRm8Q0yL53Xa
AOw3cdvErnB8awyX6GNSP9/6qTQY/ld/ZflgaElZr4gxdgS/HPapY6SAg7DblTtijaRwQ30yJH3c
6YbHCmhqamx+zkmq7ntgAXsjpuQucQZpZw64zrIDZRFWTodK0ftNodcr0RqMyNv3qu7+OUWMiJP/
GBadt7e5zdHFB3iUSfsq5HX+D5TI7drglJEUX2DFVrzkevciCi6AhsyxQ3E/yP84s5qA+cMYYGpQ
OjxMIOaYiIWBvAZWvarQeR7InvtneOQRjHALq0RS2z3EK6LH4XRwWbueKy+VVzjG2pBt6bvOTs0x
PQyRtxJ9t8niDSkp2wcYee6vc8X7tRpL08ipdaKCvEuWwLMlQBy3a536dRaZFm3xeQ6rngwj7Itv
+tE8j8PxlEL2PZUUncyT3EDZlYyXMQrsRxVLn12bevUytNLuvemepVj13noC5atKY8WNJBe8q15t
Nd8rj77mUjVnAw+tPCwBx9AYzo0dF2Azq/4zqj8cyTffsYmtF9mYJHhyR91RMwoWRgo29qFL4bfT
fRYqbhBa7aMtK+WBCPxYLom2Yk5Cbpk1W3e6HYpoDE6ys7j12P+dUFdkYXSWLjMxatVh/8eZ+CkV
89ENAe3+dSCUGz6B6KMHP35/e2MxLQ5Gdadn4fd+MS3QwnxZQtKYi6b4l9RJlWACk5nbMArcuarI
8t6EhX/RdLRxvqS/KtbYrMh9SGu3UKtX05578SZI+vYz7NpxHuiGdSKS4+77sgmXsZUFbzHmpmKG
iq8s+tb5OERPSaoUFz+1rbVU2cEm1Ur3SRuqZyCZ9keHnmNWjFX4qNdFto0Gy1jZrpy9OHG8l5zG
+WA/JQN6rqNlQOrwnEvNwcSl40XGtGOl6lG+4/Fr3wWDgt1FJrWfLf5yNmGHV3ZTsAzb0iHBq9un
qPMpUZlmhNUmLOzxw29ixPfI/46yavtHLW8xui5c5d3SflFX332KH0lNRfh5ID89rSW6ZR8O4WuR
2Ssxw0JbD0ShGO/hVxlLT9WWYJezox5EX4eanM2665uPW3/FcqRHY/mfKY0+vBZWa69lG5Tprf/W
NI0q3ljFGZ8C1vqZFICiJ0+R+t2ZpfBwn7PVfjJTZSm6XRMzYCeGy8/Cqn3RSlDfUYrJtxgltNvM
2lLtofFPo+qzPcTRc+qSz5e15l1MQvSobSR2oAvRxNlPmuOrGO4MLW3RjWLVE7t5tm/0wM9hxNsZ
9HLat4MaEsdCy5fO/5gYeZReiXZu8wXymP7LObFSS+tIH6mHi/ST1OP+k5Wsl/QBcWFdNKa1eB7k
SDvhTsT4NIkNU7sMW8OYW16VzKg2gOjjycOSR2OJwS2i20JSt7oGPspwrfCsIDGi/kL+YXpw/4Pc
8S6VCnYHK0XcY71KW0+lbfsElNme+0yxdigBvbOMFi260+gXD60HjgBy9NEQbcodQtEI3Q5J25Yn
BYATLoGVdZBL1TrUWUDJZatH3tyLBsL1t87bJHXqhIoabZMwOYh+aiSzTYcxRH9P3vfRwW29W5Rj
ou+MUKa8NeqPjYkzaziOv0MlIkmK+dgSBnC3SxoKodS6wt21sXxqtoKYxDJLy0QLeGbpOsQdSw8+
wOwrniu/FSGQrNLajODK57hYOk8tW/CDO3TJDFyk/RQUXYPJhAe9X3OeRFcazNAijE/KNJ1n76H1
qQm4zm6pdBhH39mLpivh9KvUYbcRcyUy+as4CblGplMdi2w+WtARdz0+ySAPcigb8NPio4YRuT96
3o0YFOeP9pqQTXL9V/RqcZLVerh+sB0TWHaLXFuqrM33I371j0F28M2BeNLUiGozmqexmW9FU00l
oOx6yq12Gu3GoX3ogs8gQDgpesoc92vdLt2dN/WlCZZiNmEseI2adHTU/NMtIphUyFsP8Qhewugi
6pHrFn11Uz1jmVX8IoG+pgJCe4uIIM7Zoo3cvkJ5C0ASLC5otQefy2zWRO3402zhCnAOOxSEk1TI
PFblVCg1jPWuS7kkSM7mC4XRV7yWkb4cJVPT9pFuIAJyJzuhllrg0wfGbOkpGY3sJDrFQTQJadVO
dQiick1+8WSTF/tdGgRhwRKAVzcY52eEht5rD33ZGh8eTkkzRM3jjz5K/LmWWtqTaZbVwui69L7u
LKpkjehsYUfyoJfhrFCN5AcPVLRmpTPOWwzefkQW0Vr0zMWuDKrkB1GURazn8QUpk4FXYEht9XRW
PwTJKkiKZi3OQsL4QqTMIKimWfxyk4OYFVAYuDGNLCRYwkltQ+hXqmMJ3kPUvrjpf06WnL3BlTsX
s/QM4NzQDsr2+tbEa7y+gI0ncblLtv5bdHtmqa4wOiZRQNB5U1VFs3DZ1EKwcpK7wYvLo5208rzP
8vrdCofTkAXRpaP2ZuuaYHYbzazegWsEZaC/dTqW49QVmaQv8uK5zbBHnc5rGjbUnYQnBqyv9B7E
x8SNqqr3grToTLJxzM2RdZNMZbki3rF1zH3YcdPpmigmqaLAqci6iACJI6G9GeGfFY62UWBQPHWS
Ga+jUtUWahD3T25jhAcJGzEAgoxmWdc9gHedkQ8Im7mbxEfHaLWT1zx4qRae/YxdcyfD0szJEcy7
pKye/RR8pJOQvx6i4YIlRfxrwIfQxzYOuikPAIPohRaFGnbIjfvgIv1Ny+AhxLaWmn2/WhmjplzH
8IZ2H6jznjcO5YJieg+Jea0gP5uLExpjUBcRBIV51PN/Q29671Xi53Z9devzrf/0iVEsQf+cJ0bT
qe/bPPF+397lf83r2EztDaAcc5wygjWZM2XWDwqpT1D8ZG3ykDCJ7B8jDMR1qryL6CyGs3KlkYs+
3XrEqxxD0rIp/Z1o1eI9Kr+gTrnoq9W17aVefO6CoFtSdqcgXODTxHQx4BcWdR5d/FN0XT+WRHTM
vqic/9EnXoJ6XHk11wu/969/mOiXK27nCpbcGzFwnTtNcYDtLUKlovRA/EHXv+W/f/ntbSRSPLNW
0bu12lnP3ai2Hw1QB6JrjnkPHV/ejV48LCst1t4U/aeYUFK1sFDbyj5wn4nOKvnGuW+k7Uee9RvL
6eWXyoQq6vi1sRlhpz5Nby17psuNPFF3juPZD/q9iHGJg6dh0DJ47bgkNhg8ZpJsPZjXcW8KhN3G
xXRxvnEWc7+dL5rifCjsompN04nB3t7761wxT7zBt/f++uxWuH9rQbHxysC4NyhY2kdV/SxadmcY
93KSphu/V6SZ6HNAr967Xlkt62zwlqIpDnro4/sLimgd61xS89yv3nGIiveykuLwTWXWIm899SgO
g9I4S7V3QNlPfWrpapNgQ/4ajpQM583B81Z95LngqEh5I7bAQdQpjXebAHOVkt7sqRdRijLfcyXW
92ivyutAWeuvFKwbj+yyX/JBOZi275xq3BE6Fh3XVl5q9qluKueUGDbZyxTYo5gmDvp0QpgFw65U
JYTjtK7vMZ3gOi1WhjZ02h4DjoZnT2gF3O6K2J+xIl5qQef8jqJ0E5m1+qsyrb3ihN3PKqnu4D8W
n7hjXYq+iD8SY3gPeMS+NzrEnjDu3FcjcLMZu1rrR+elPQUbmflSqsAC3Dw3nkuQMvO4rHGrgj1h
zXlgwjgpxgNxnO4SaPjo8GtW9rZkdRdvHNwZ3B5jJ0YLpcdwetTdrWRk/UU2NIOtoBNtxShP2Zyy
s7zaiNEqbYwFZYrKus2xTOqaKRg8Ntk4U/PYPJpKUc2rClsteWoGjgW+jMJ7/RhdJ4hZ1xNiXaq2
sef/UqBeADV8S2OMASO8TtZpX7o/4iSjlNRz3rQae2/AFVQ0O6H8HIDw5Oty3vyspnadcuLd2ITV
k5GkdyUeD29R73sLHCPyg5vX2cPgocKb5uvQd+Z6EQT8eeEw183QndAg46rq4/gM3CY+i1fFqEsU
QSq42f91gO2ksfZKF6DLXwe0Pi72laruEq1RwNtPo+KQhqTFETX4CkahyOLQPRtkZtSJJouzbXeA
5+qv+srMZ390ikliuDPTGSWYPTdlbscpDlObHD/v2bd7Hd46Jf4XVX5ytDpaR75ubwI5Gx81O/2V
syv9kDWJIjCJZ6mt5Zs8tZW1D6fsoinOg6nbzgfVwfHMg6bzQH0v+Svb6bZmE+bUAXNgEYRvUtV4
m7FRem9ZjaCgVFbKS5jeykNTmtodHkwbFzb1E08++8npNhL8taeIArFVZjk/G6kpD+LQd4CgBdvZ
ipCPaexT5mJAyqaVqRi5TbydF9hytuzzXp2Jd7gN3Jq2mZjbawSwS9V7/DaSuQEM7hJ30ELsxDYu
sQodyHZT+cLttpz7atpcPK2ryXf7+aXRGrCuRouhj5f3c3t0iWoGuPE6WfCKa1a6aLGWwO8Ik7pd
I+GLNidGmuOOLA9fL7+3ZdYSK68PCO/MQ8WbCQ6zNyJCy8YwZ9EIiPkGaL410TCXCw0zo/ko+dWu
geq2M+Xi65WfDm0866eR27B4Jfrqwhs2ebuz6tHgeW9g+DxSjJK2daROu5j+5NTNEW033mVe1Z96
Qkts51INlbe6VCH2+TPD/PQaltJVWN9rgcsF50+XPJ5yF0lD+VnquXtXp8awklvDOuhp2W5Du+Oi
diLpIDttt4I9FdxrTYWViZcbF/Y7VLPodvAu+dodhef5EhYEeO5Mzx4cj2oaYpAHtasyCG7DeOpk
iYcyLXHw9Rh2+pRKa3vylHOKb8m3u0q+FcPiTQoe1K6t3ouepATjQgU7F9f0AaLPbVuMjgL+bREp
1XsEw55uKicrtB1K69xpUaierOkQmwSEZ+Djp7yns8hMM11IdmjLs9FMwcL2DoqPwqH+gX333C5a
9txmOHyNDDEFfnYZRnMx+48TVa3pVrrG3uY2W7yZmIgvWbF22yCjGI0PuH1UP31oDwRtY3r6pxzJ
3rGQtK1qFe4am88wRrtgzAlEuudaMrMHoPbVvmrCT1lL8gdVHBrFJWw3qEsxQwwAZ33UfKvHmIeT
QEHA3PbhwiVhd7wdesv5zW8BHWxitMeqTrxhZiT11xQ5GGsecFgP5j5oXKtJTEL+rnoH/YHiQ2nA
0LLQ7lAZandG0U1qbwrmRFMMQGG/s6XxkQeOOj4bqfEUBoULvQzQ3twIRuSRhFoXEUYOe3aZ0Fj9
pMaEE72W2cbxvTva5mPvYzhU+gU5cDuzHj2zUHeYdHQzMSoOtfTTcxDvfvUglJaKQAVgznwzL4xt
5FMeabd1Vc5NoHKR8ijeqx1TD2myTmpy+iRooc4mq4hlXs8EakTuqVxHkWrtAKR+5aVFclocokJr
09mt/cccKf6FrCc4op9kfYu8ddPkef+qFus+b4q3OkCJVSVaug56u3hr26MfZOkryLpqQ46uXMHz
Lt5kBKaOmdQvwA6bbUTijdskZ+s5BRoYzV36oUCvVRgaAkP6fYuixzaSHpPQM/d2XmLXOPF+Bpmq
vL6JEDZJjc/iGWfymRYFaMm6ySZKy/po7nRwPICaGUvUpOa6wtr0R+IXiCl85y7D1vLR6aghm7or
y8i2La4dC9EkPZNBknVscluM1inR5cJ6NsJMPWLdCYtu6mbBYix5AiOcJzG4NzrNPed6mm/7oPyN
4lo6i6647qu1XjfILFspPI08rq8HWCPRVovsx1u/1ICVmNlS7R4G7eM2tdRgTt+augtbC5OD/e3M
62Cg1Vs9adZ1hs1UU5LcZDOgvPTZyixk9znA0PNU2XI0s41CfglRKa31wrSXollQsAsggIjNmOny
i61STcbP/2JXtnc3FM7roFnxeZT1YlGy4rzP8qrba7b7o3WxmiQGb9/nsV6Q+g8wlJ76dG9YOH1G
Eia1uO1SMHJAo64twwx1vWiKAVMO1p6v9zODFJyKpE1STqYmc7dmxTirm0I9+XmoM4Lu7mRRAUJE
yd6KeWI0AtyBNw8ostSx0iXfbXYccj/AidlWV75flI8W/wPIocTRz2r8rCfsNJZTn5qi5s/1GNUz
lERnpzPaN2X8IdgvWcee2gpNde/mZXDfWj0P/Imum9TpG4Qq+dGIQZUir5CWdYsN+5jLzRr+39oE
cf1TS9w3HLrMS+5GEQGNIN1XnhWfFEimCyRRVLOH4czo7IB6RqnkZ+UYVLr7v/GlNI5hUpiXpiw+
6r5NT2KsY0GtdoF6bUHYvMj6wCZ1Os9oQSDr0nBtVXp9UomTudpcLwdnRQ6a2m8/qqgOlgKAP56s
3UuDpN2XdXHEqgyNBXSaYK4b4H6oo4hxV4f9kO07vfZmmLHkBPqBOrlYXS48/CNeMqctiMQCAhej
BT+OGJnJ2TJd5TlyF6IXSo5x8uJswUX3s4h090nNCooWcrOGzJfnOy0r1bUXaPYdRAV1LptD9tr6
0b05SYobahMbtU9+BhmY+sFKKVrPA2PrNPm8a1zzVamqjOKJLl6LpiyP8yYzghfHl4td0PDteYpp
vVpW/0IxefzQRj5k7KJHjNlX1muSTqZbZNePmoM/dFeMz9rUD9PNwJGlSnc+1ssvCdFJF9LnmnCE
vZKseDyrZqjOVK0u14Ym1+bMVjo6k+qhH31v5oCg6ydIJ7ykZuf51Q/RighSkhS02ju1BqEl+oJI
qu96t6A2wsLOK5qaok/PkxqB24M36AZlC6lzLEycI9tMt7e5StbawQ1i3rCV+kCmxLWWmD8zG+CL
7xImFXM71XO2lTn9qqe51lgRK6/8P+YOaepwX5U+LGqQ9n4Kr5IouEIl51TdXwJQnEUWmLyZHDUg
VUqWE3qZyes/O+18EersY4u8h4bI1XkZGn4jNjDDU+jJ8saojX4rq5pxNLwOLeCQ5E8D1C8cNcPg
oyjHTaN3pTeDOb/wkTbejZLzuy9RXXlt5Wxdpf6pUpVBUK8KlnYX2JO7GjxI6s8NluIUUTWJ1IOI
SIEvBbk71ydEfUAOgDxyYy88A7E0jsPKV7udSN9ZN5T3QwUxLcMQZ1FPfQVl9ezXXVfzZ37Vpguz
CvpLG1vRPLD6auenbX+hjIDQWJwoWzFaWj0G1prubsRooLcl6y4/34hRCRjGAutOGLTTWzmo45a2
p092azQnx6Glm0XNSjT9RK3gOAf28npul+LYLPfl0uyGDjBdyf5eHt0d9r/STrwSh3yw3V05HWp1
YAd2a9/muKY3LBMJdZaYKAZKN5jJhVS/C1dkO+/kJy/WNBhFRkWZWhKfJa2w51HY5O9lOSwGSVbW
iRHYq7at8HAiILZX8yp66OLgt8aX+q5LsOprR2vPgaNGIE6cdK4GevYeY+82NJL86BPW28lV7i+z
NJLPZQmwocU0eK952dehMItq23Yt0NE+2LdlgVcAtU9fo+KVGBlqnJfn4mTsCfNsJobSMIOSGyh9
twr4yQG2i/xFYEAlLnWzWTjRgPXw1KQ0/Q4CQnufK6m+oCCTPGmfGKx7omJrarX5EJTmgNgt+T/G
zmO5dSVL10+ECHgzpXeiKMprgtgW3ifs0/eH5K7NqlPdN+4EgTQAKRFm5Vq/OciW3HhDVK6cXLM2
IYSha1qZ5XWyVvcJGqnkTZbZxq3PskL7SilvY/ZqD7izITcTu6c2JkdG/eQtdcPxITBNXgKTlr3Z
BcCGyUSUSI6amTHuvbK1lnI00XJ3a9WFt8qGinWJ+oxghX5I5002lX82su/elHv/Z5/LqnSnkr3T
Eu7TUauy0+Sn2Y4g1jz5qZgVjaPqoXXtajuWnvtQD5RCyHp256lVh80QIJrNlcJ9R5iJAyhxlhr6
9WWAQ7mmIhs8QSqIod1o2lNJKms1JeD80M9GeRvxyY1ro5Kkm4gnTThtLqDrc+2ryo9pHKljOHHw
TlUqXA0NzFzN1PyNC5n/iFqZfegRc9mOgaM9xhWVxDhy2lc/wb8oiUX+HfmfPYpL8K16frIx56dM
W//cZ737rHSu+2zn+gUafnnmDeY+B1lEwstWso0c9CJbP8H7/C7ny02qptuyc4qLbNX4ZkOsA9ws
TAcZFlTbI29qHoN5k6Des4CmaG3lALlJgHLzlPvAvU8OlJX/ryMm7eBGIkB/UwxXo0FLsUAnZ6NM
RQ5BpMXJgBXpIxJu4zXMWn2vUR5dyMkDasJn6F+PLJDMcO1Y/s8q85TdgN/IYzsYKmGUmn2VntPu
M89MzuoYAjMWEctKo12gDubsVC+On2SfydpoOZXasJFNOdBWTrNObU9F/oTD5GbIxm47ZkZC7vFf
fYWR8FYdrhhawY81JpOSKKJAUhmoK2KWW3+blu1QmEQrcKmrUMPXYV4YB14YWDIONuQ/K2jykw1d
dikSfjGKKfWuGJp4n6Mr8xjrdbDSBMzPIGsfkHTjt6i8bK17CsSUCpz6Uu7CEBRAqkP7xSO2PknK
h6aqH6njoi87O5P2kXFrScKHm423VlgUrNyKCb0aiJELxxbG0dDc/FWoCIeTPjf21tw0qfuvqk7x
tnK0QndwnetqtQnGWl0rgz1uwyjrF/CQp3Nkjd41sJzHwTXTzxYIxqZwJxy/5qY+VRsn7irIJYl2
8mOI3Al1ZuQHTOXU8yxU6wDl1m4yV0NY9QG1AO45fLsD4MrKpgdv89vpql2t41Sj1Jq7Q6kxJtQz
PtFRtA8iMRuWh4VKJIyO544HRPwkpxDxovxjzsrxDeanhfEzMCP/6lLNp/S3M0zdu8qN0yIjD4AA
SfK/fRrrNNeenuQhht0ZG0UvmlWvaka+TIJ4A7NPf+ytyrtmjuNT+RTDUk4eql47sCDAObCF5U5h
VV8iBKfvp7lZUNFepImVH+Vo28DRqCbFhUEPVEJM4ivoUuNstnUM4DQ+iybRLujnU7xLACOhwrFQ
i045ORCQIPJnC9dxzVccAiyMcZNvstscqnEX6y7aVvMsyJAGMJz4sxdmA1gleSW5r32iLI8Ld5sM
gN4QQ1TqHdqC+dpFBnIfpNa4C8PBXZt9q3329fRgB4b9XKHV89CpuD3JU1hBYi0mR0nPGe+h6/91
6irZRfjnFmofLKewbteQozVrodSlwEAem98REbC1HqviUfbJTWlGNS/bLAFUV1vhWgfngGhm0G9K
A1vfNUJTUJf1wN2AROW61DFPw3RjZ6Yi+/0fO4nV5L/F2O5qxf3HkJh7aoYwVTu7mFftxV+debnX
zOrycq9fooCZ3fbvvfdJnQYVKcPzYeWDihigIPzryPsp69X9HFK3/n74bdJ8jmI+h1VkMBxLtd6P
qWJws1jizRx1yua67fwCqlUOvf27Eyrvky78iGMnXuVtHlzS0sl3Udnpe0tRo3OIUMLaKA8tIjEw
Rj2U1PXRBxGB6zLvqtewVvyX3FXxUcowQogy/0VOUPSKIKVUr7Ir8XigqK04y+k1JJ1FFY7WoXao
sbRpR8FDzV7zEUOwcoip0M9NvcWihFuaxObc9J3GevAjACJzK4y8+tI6w1G22tHInlsT5q2Y7H45
RQjJlOkLfFseTHiCR9AZn+RMu/Opp0QTz/o8AxmsVos4SNKTHEyhJi9rKw5WID5B7MTwQYwxsTcA
zOOLhTrwBSm+9OyTR5GtjleHu8hA7a1akqYr2Zn14xdCXRCIhO48ZGWDZ9EYuA/26MToNHnfZL81
D95nyD3kDz5NU6l2suWXEYumDGJpjV33ExR0cqaFgkD63JR9RoVdNbSlaQO3DuTDPEBUKlYIksfL
XjGjAy+EnrWmhqsDBji4PbNx+or3W9SW2hGqzsKsemeFuptx0rtQPDgqYLOhqO2vAIF0SDHhzyrF
SVJBuuLqUShDvAZZCNVW4hcPqdKFnNIG/WFy3PYDQzdBJR6rcWdec2Nbpyw7ynsLM1VxahhsZ4+x
6gx/a5Ov2lXIncXpC6oL/jHsAObFmpt89Ub8y0Q+90mzsvIMnQifxHm+Z1M+6LwUfFYIUTodyfzl
vfJMiK88QyHYW21jP+ZzK0VhYhULVm1yhsvZDppJ+lw2x3Ayn6t3uW+7RfDioLBGrjHXDrIvUcBr
m1Zbr+TJKqwiH8csOKqh69dL7BieWJwXZ/m5VWT4K6oI00Ye2nW7QZ8oBY4uziwEHOiO+uINphVl
xNYOz94wcDNmzRFH1e5JttTiIhK7IjGPXjIWv4CyVWIEbZ9qYfJe8b3A1CvxJeRZvHVtvMFcNTJO
KjyBTeLEPl5PQ7xs06L/irToDMEPnJWi/GLZL34Zavwba/PxOPSxtbLiMrsEsZ9eSkXZTqgdkH7S
TRIA3ZhsA/5I1A4Z7bv0YKkjuS1Qjo6vNG8sG42LXgSPmQtIMrWa7sFsQbbJwdJpVmmNNUTWwoSt
zSkE3UTYM7b835O5Tw4U0WObhPGTbPT1LM9XoNo+T5ddKO12m9xKs1WHdhmOPRRUUCtsMXz9ew7w
edtqgtuKKUjP/9rttp0KxY+X3CVoov61yOdXXqY9sj7uX8Mk+XDwyuDH0rrXqUgCpDYU8eDNtVXX
xd9BCFLm8kjW0TocfL85ykN9j9soIvl0kMcWTjcuu9YPlpnpABCKw+ZUdvWCLHRwjEcDxW4nrMnA
UxNblGFgbeD2zsRq336b2ebLHALCSxTXFSXZzH1yc1PgyFupj5be6htDITWpuX2yq0v0c6AT6vvW
0J39iET2URst+G+VWsPKQjoHnkn76LGSXrtZpT2BDBOYFHThC+CHdkmyaHqrJ02lbOsiNUC9j9sm
9i+QIbuFGvdPmlplv+wg3vrkFMKFEn6iiYSWgt8/oYSkYTRTNBsN7vgvN20ufTi2381O/KL0qG9q
vE6WWegol7jpAvRchbLK6yx4kn2oY+C5PTrB8t7X4gwB9bX5EHoaoGOvFfZZT4fbSW59bqAvbZVi
a/n3TG5qfpDkdQ7yvHJDsB5C6UbeyvdVjUUzuGoXDv+aIK5ECptbofHcnwKfoO+RDoVfG2PjKbR6
mFmZE6y7eYDqOunb8ptiVirQoqE8xFPtXT1V+SnH5YHT3wOJDd+btvmOJWh4jYQbXG0/+9mTmABS
gaD+EjRalxbWkxwbw6rjosYizKixnFL8rN74al1iTzvPzcIAUesJTpycLc8ZqOEu8rz6PM2f4Jd2
d86LCc4dH1XNt4YlvAENTtWFODiflHxHtZpYKW1u7aQy0TrGqad166M8gljJfbL398+YlDo9Bnb2
4/5XwJhKwAaF3ereV6ok15ooNHfyu8jjp0HbjJaKhdX8hTokqs4qdPD7QYTG5c4FvYuze+Qf3FT8
un13CJUoo6SkHv7+KW7XfmReph9lFyS6/gmEqGzIE2o2vzduDb9xeSOO1ONqaZRoSJkWCrx+OwE+
ydo9YV3z1qehtWtQgcIiadK+ymjTIAy7Rymr3leqAt4VlZtHpGa8E7dHxqsMbFBt/AbYpn31qTGu
YRdOB6NTnScJGZIQoBnq05gNwLQ0tXYl19XWCozpvQ5ICMxniF0rJcGlkw4yHXs2+S5upy79b4Hr
WDCUg2FN0geg0Awgatzhx4hkzp5yc49YpZg+VGwNylllzTCxfIV+15z1vh8fJg3wh6sn+jIaEbwZ
4LRgfwJW9wGmQcxyW48X5twcELJ78LWG8gDsJoielsfatuyPEx7E1ULuyo1Vjz3Knn9HnL9tp0nH
JTGwtrzPsRSrX2Qk7tfU1THidVC+Qt3jX5t8XqXem2OlTwfXiG/T+nkda0Tc5l1VHTQjw5DWiR9s
2+rOIk/624YXpthrfvhy75J70Uwh6G39e2mjUeSFRB6yP49L8qJyt6yUn4krqt2t737i27CcU+jB
uOktxN59pX+FxlF+Dr1CYOo0Btxs9KSQ+0ofYiRf9hTVtF1lWcO5yES2brKhfoHFYi6MEsfJDOBs
x1v1ik6VgdjpdC0T8uU2ASRkXjQpJbWXrDf528zWd2RCnQ/Nd7EBysfXIdCih8LqEIKY+8ec4qaL
ntdRMdT2o1Zv3RV2g4fc4OXelorzYfU1pBdXUR/GurFfyBttZH/pwXzWIwjYYD4244QNnC3UejVW
vfeq8YJdOKGVfq863D0VB8SRq+z6FIwe6aPoWlR1/dVQeCLOM6sXfphwPeV5/Og1ZrAzXTEtIjzJ
V1Hj2siloJ9bIY95+wS71d3X0afIIz8BiZpDKj/BV3ZTbkUnOy2VVar2xrbOBwj2kwcpdt7oHSIY
eRoMO9UZMN2Z+8jGAoYy24vscqI2PVau8VPOlxPIXAfrEGnGNTccZj5mUrx5QfcaNOq0NQxfoyDR
YcWmeh+Vl6PDnY9AOwaultsojG3zqUlBA/QmTq5e80xOblxkZWhv8yjI38ukEAsFE5UHtxH5e6A2
PJ8146V12vGpLYqz7O6F8A9N4YulYdj5e59nwSxvkWzl6FhaxqKCMnOSo+qUbQrTG5/HyVaREWr3
7Wh7GNnzJApQQD90lVEAKarFVW6MGnlQ30eDWzbxlxFXFyhn7wA/TedWiXjGHnJSQyW+oNxoKCxp
LAAOC99qNaQLA/Fa+Ua6IU8bbLy5aQHD3GZ9nqxvo3FU7EjsoPgWCNZoViP2OiqcS+DczauAVnKo
jFxBHpBRWJ/BCdA5/5j5VDWSNwsi93jr2RRs5fFUAGYMNz6YTBBVOl7QKT7KlpU71IHD4vbBs4fO
i+N+1mo5gb7BUIH06Is8ScDv2WW4z8jDsPnERltrnnpcLhuIUCV8qrWuRMN1HPmikTr2753C464n
7P0R1uGeeJ+ohPQfgZYyy5hlD6De3W81QOVFVzf6xZnyR2yFlGXdIK6Sd0q+Ea2OMmxtxvvMIJoK
eVHgSOmTjDEj4wKBHc3iAQSRUbXqYvBmK8W0qSFjjf25lZsk0h7K9JGbtD/fu2UzIAuyzQ0iYNnM
hduf5Z7c2JYzsDbzsFOfT4SOAw8yuevrKFn16dCvKkdN9zWFve0c+x3qxFZP4+SkGzfUyUGzXFmi
gdh8qRX8Krcgpm/E98g2h1/YTv7q3TF/b+0iW1l2/pu3mI7TYZj4G1NVm2sQKG9B7/mfcLKnFcnM
6ZCmQ/PWUm00TUv51OJg2BiJjRyiWiufqbXNmj799Ffwiy107+r6rcuzZivSrlnLZtzBBTArUWxl
M68Df6mRM9vLplMo+sJEmPJ4OzbJvgVR5S6mpD1gx5iCBkXrTe6xgH4vXTPcyS7hNxb18QzfbdKP
L6XzXWav4AR017odNrI1CtgeFFseZSup/OEMU/WbbOlmZZ2iPp4h2aS9CktLjrEOslWmyMLImPZx
OrNI5gRaUJnZzhwxLZCT/az1uRosdS1HkxiulGqU1u1TS6QGVyiBhgDnZsXJukahtQ7bvTyWQgNg
RBPJUJl8q8NeLEo4dCc56rrjD5Ky1Vl+C6G0l9wYcA2qDfPUU1lYpG65ndCA+d3AfCArf9vR5h5A
CptiF1QVJgK24JrAMSWsNOuo91SmKaCxKwTvxtuubAeDle/gzh0xjQX/uSrGzj9IPFrhT/+FUZMD
g56tQATiIBgrW9y9e8oOTv9puiW1POr1lA0/gPtnb2SG/HVTYyCYD75DBg+6SQatp8Y/wGoeVbOL
NiY03scgVK+xGpsn8KnNtQgq8TB1zblVU3GVXaOA7FgWaGzKJm+N6Mij9uD2bvBgJRM5UrnrCeWY
8hzZy1YQFcRc4xxsyIrCqCSp9pTj1X0IXESUcr3Nz4oS/tmD9PVnT45GpMrP/+95vd9vlCKOSFL/
95mC+fh/nPN/m/ePvttn27xvu6TFqI/14sLQ3R4km4fXwCy/VrvQO6s3B3f070JpcpYxjnvAVDKm
1IFNq+vAiErR+1/UqnvKrUF/Hg2UrI2pKUCHleW7UUIGK4rsCkDYe7Y8sZbdjQl6OCga3HtjF+eE
JIUykHbxZozj+pJN6YUA1ttafRss4TJgygo0gmra3Eazby4Pz+POve3m8JMLA2flfrCw3YyQPhFm
u+ukK+SEpyl0oQD9OT/lglB9Z6MCulzVNcvRCcnXYxyX0YdnLaOZ+Za3Q3Ich4ym540fOhZBt1nh
PEv5M6tv7T+zhpk9J8/lKwr3wjwLhy95MMi25GgV9Z+DMgtkmKpPzQ7zj35TWa8e8pWnmivPQhnn
tXf04ZT0TmUdGMsafAdVUVS70A6aJ1v6KxfRc1f2zlG2MHDiPYUEkOBO2WK7gkVC1GhHzbbykwHs
dGPXafLiKVW/sMDE/4T7tWAB2vzua/c10CrlPepxpGxzN3/M0iLeVx5EYLT0vMfCJNCdb7UPPSYC
Ucfmt4gdzKja5Mc4M7D8SUM7iZ9lIz+TFIe2FELx1wqp7UU1m2ZiJ+vtBhefbtmEa42ztp+hNT6P
ZqMgAtI76ySb+E7vUhMnYovMD9BYMsUhTpvRaPkPhQqG2Oman7a0ywUV3ID5Jw6xjTZ8lpvI0X+E
luseayMKn0t7LDc8H6qlSupxdmUh5U82xJm2k+54JJTd/jMPi22nZPFP1cCMUGR1+0zWStkC/B53
FqjDq2aEcBHnKf6Ithwlii8Sgd1KET3ZyLhRT7FGdkvN7adp4n+Oj2/yJFxA1/iKTt8UD88ffWCZ
74vCPHYIJ65qdFG+aW2/Mp2+/HBrp92qTQoyHTjiO9m0jZxQZQUeGPMpU1iHit8nL1qsc0xsXqWS
9dwqAGfdW3JMD1X9dR7rfMO4QnzOjk6sp0j44A7gAkUBMFYX53AMC/Ra2BvnTfd3VA6Us7/hfYqV
QQ7OWfTrSX7h+eBsEHLKkI2hNgsQhM62jHexqpqnZG7xmjApDiImWdd9AXjUax99YtmjQMp0jdFu
91V32RKYY/ZjDD8hkMHYmF8jpMKThVYjsBVn8zs3sWo8S+QbRG7u75pMjnTRVjcHfTnibbIeO5CF
a4H+DK7m9n+0s7L89HE7Q68PrQmwoOhPS8UJNVKMA8YS27v+BD6eLDtkW0cXd+GoGFvUhjGtnSxT
BMRvlTgH2kcEJeyX1ooZflJkr17N3abi7XCMhzp6IJRO12iKRe+Z2b4Z3iR+JXPWisXXt6rXtaXJ
Yvky2ma6V2wv3BmZqT9VCYAfv43jb6bpLBrz0RJpSCkw0fYBF9UqGY3gE0kZ8v8TSV9LcWti0uwq
+/tER0YhmaYtES7/1VDfdZXavjSobj4YBY6Nchpyaf4Sv8vkaBuR817GF2f+kPihbVXzPGLGVQy1
9Sy9yLDHeq9R5r35sg6Dn238bszWcrA0CrG1XcBQxuwCos7eH4Zd6mg3c9FnYaMk674nuaR4Wry+
tcEqfAiC3L08xNUqbEWQWD6nA27jnMQ2WHxUfqghHBNUWJ2QfsovLlRlP77cvE8HiMKrzIpNkJ+z
Nao3S7H9mZHOKm23Q8IcEnZRoms8j8uBOFaKDUincflnupzpzxIo7t/psu8+MLNGpvh2TtkrP/5+
4tt3+HM+v5scl2UAX1DOuJ9L7rlrgCvkySvMaDq81fcR+M19XhTRUkpSuRFrGQBdF9mSG5SV6tqo
XmQDV+aXLvXr8232qJdLvevQOJz1rETqR9zfprGWTV9FrXny0CtLSztbJZNuvGM9na4GfJD2sumi
FYf0SHutuGCvM0lJdieWcPb/OIgyNmrncWm8/x8HTRmpYC/pSY1PEMhZ9/hraJ71osxM72L42IH7
XpOu5EMxj/xNLIb6HZEeZZvCnN46vjp8VDXLo/nh6LuYJyiOSVUgCPynhtB6IeaBwdCQhAfOaWVJ
jU8ANJdF5pjBQwwE7kHuNV6jr8J21tzv9f7kmo9lmaRfUdQ+Te1scn3bohn/JAdUeInLKu6651g3
p3UX6/ZDKsJ8LzJcEExe0w9yQE6Rk41KKa5h6z4BvMUncNKmZ/weq20b5Drien54oTbVk9YR/fcI
oSJDz5yfvp3gpVOAILP5JfzWf0ybIXnhBi2PmBuIlXT3wSCc166XvATC+9M/5L2z87ijWDnikPhv
D0Mr7FjSTf72/lS8PTVl+/aA9Cssa0O1p44wK0C5Y9udiiTb9AT/4freJGfakwRqxEY1HLHEWr16
HSrjz57sCxv6SBiIpYXyAnqi/lqg7YaCWDl+aXkKqxhf07MaOlziXFGLcFaU+ceA2qh4UNW8cMus
X/eZ7pFeisYvAudD26B40UIZPMh+VC3pt3vEqtr61l/pPimY6QcIRlDj6McupOuI9B/BDtg5zQMZ
KMGoiY1D77tac/DIjh/g1ZCNnsaNhRPqYmir7rnP4aOOvfVWkOMpl1nUfsVRjQNY6bfPESz6reIi
dnUbndVEdXwFdHKszxE0r5UyaSBpyBPtTdDuCxyrhsugeuu8sK1nUxHW89jA7jYr1zzKJsiffDtZ
ZbPqjNB6JmGXL+xJ2HtXJThlHQPzOkl5qNVOtUmrIXzWRZnsJ6Xyb1JNUD+LVe6KZp3BwyNj1qN2
mXdv4fyEDA2N3KOVRhsu6qE+er4xPOG8gBgFnjUbJBye9YTqT5kn5ruuf+tmkWe/Me2dA6p7LZte
ab9FXes85XifPEb42ixkf6dDhlCm1Dh0KuonWli2OzuzzH1qZj/kg+3+iC0TyviZXdXos/K17C6y
T4WlH6tUxEsAUuOpy+aQTv0ug+YJe56Dg6fVSgbeTh5Ey2iDoXv63KsjqevKTZ5zlP5W/bw3zn1y
VOnFn73/n3kYKDzpI0yhshLep2aBBouS7EcFD46Suuo+piJqjoJYCTHs9aCUI8pUwniNg9A94sQ8
LmTEdWsOxKwWMoljPcVvvppaq1ij8EUq10dGhvwgSrnOWyBM2OOG/TPI7WMb5/3WI0JfIQaiQrMc
SP8gaZCdQM4JBAjZQ+kFHuS8p5AFWGFGd0aKqn6NkFWSz4ZR1bxV2Yr2QABCv9YfpFGy7FfR5jhY
ZU5gasa4p/BnhrM3oM6z0hvM4QWT63DX5rj8eFM1vfydUHvJVxGl4/82QQS/2ribzvL6xR0xWeUY
l23l9TuafnkUbVss7lc8qiQr0y9wcBCshVUTOgYRXPczZdG2T1SLd2MiSKpR1Psto0YhEK7SoZE1
m4QYcanY+DnF6mBDXBDIiFMRyoiXcCxK/ce6taoj7Ckk5vmfhbZmr+X/xRjblar7Ndo3wIxTP7lK
lJ7cdD3wnA4O6UI2dYP6fqxb1fepwutxVgBXWTN9w7TRW3KtxY/ViHCEYkfGpmlKXqqhFS5ktmGG
ZZup/WJSO3xJXYL6OjdeZasV6UL9j1appNMmVs18w5ISLf78PYmy9DynDCiv8fz3QpCZehG3GwSI
eKmWw7DI2048yHcsB0HXwDExfdEKBXeS2cylqermtom9sQLNnilbI9T/9FnznhxooUOvmk4FdabN
foN16D2gV30d5hZG69azZ+uXyZ+ys+zyQ5jhdSqstTLG+RK9ZH2tRDEOsaPWwz+Y23B8/KNURjel
d6zclZvcVt7r1Kt2VY0HzcA7c5GUPkD0+yLjPiJXGvcBuYdhEoAWN3+izs8rGAkPY1nj8biu+5pk
YRGkO8SNzJ3eZ9WTlZrBkkso/xmTQprvrrJx8JQqC/sS+bG3DklHv1VKBI13UlqUu9piF2eo+ZNr
r69u2JfbQq+rw9h78XmkZLCyJ1W8V4b7FgnT/6U5LFnK0fkuD8qG4csYamUt0waB3jePCD6Gp6QI
0HWkJbvkoOyfSMX1MgMhRzEZCE9zn5xRkj2Cn97laxmm3DcqQT+v8PZHHXbBLYZxtMo44ZpL5aL0
hg/NKw9a4k7PZhsVjyDSUizE6/HDVm11bTR1t8bIRUcnCi3V+8adTQ6JAuzTgA/F3zHZfW/686yw
K5ylkhIxyoHCiwXxu5+v+O0WlpV7X1boASPJUG1psFZ8zCdM6QO9NL8n/rhwEWbBGQv7Jg3IZIgh
B5Llf/uS1lAXrQ1TqxCoMiNhZ7y6pjke4gFiuXQE8OfmP0bvTYKpf598P7bKnbWH+sCD9DSQG9bd
fe6rj/eeujKtrWnySNdmVsR9oMth0xPct9vWDJ1HgEB4Gbz04OAWCYn1o5ibtWJ0myZBClrNteAF
1WD3IY+jlwaV8BfZRZZ8pwHFuNzmeyPFNJgnWzlo6qO1d2eraHmA5dTGFUFYOXb/OCo/kOfCbHhK
hVjUwPURvjR/ZyjYBp6WfQ0kKMHLobopqJBtCxQeAAIh1dlQxeS3z+KX0UNQi5Am/aETYYDU6Xat
ZVZoY3TGg0aJrp8pE+VMo5BdgBn+2eXS1f6d1SXJD+q61mkCaHatEFAOKiN7sfQ4f+Hd+JHD/3iQ
XWiZWauyxrpcDmoYEAH3BoxHpcG+5io5pHRIVj6SK+9NrlNPNFtrX/PF3t3RPYFhK69qQ+ZRy62j
7Oa0yJbPB1lVeEEqCBcgbXKOkgUCXOwbkjzWwZx5IwhtbpIGdJ/MhikAkJ9y3wTW4lTmTibH5IDs
M4zR3HkxAthNjgrUGE/AySY8uOacX1K10I+sftjLJkQtaMXQG/0eX91/TNNCKDJyGjXvVZXC987B
QIBjQ3jegfbTOHDdRWo7i5io8YeA8TNohf+rG1EFGgFNeSpMFzUEow/suD+MlrMAMmPyGkSF/4wH
1yKBbhpRYGr+a2/gGlGUNHjmed0sQkBoF/kyTdEFX8TmkOxlUw6wtFb2bhp+K2GJXrw6RlC7jS0k
kAnnlqzP3K0xCXUp402z8sJnV8P/LfTDR9mVOA8pcBKh2SRd9dLGGhL090L06Ng5/XfVJdGaT134
DCQ42IMYSrYqmXbSHcqlLLRqlXQVZWMikLMlcvOMILCz1gZiXYFl060vxkSRIramQPp2i5OcB30+
WqY2XrwOcmUnpUa8ncjJeJVN7BK72/v3PipfwGW0sLgd6oUtMzVGxveJ2uqXnqPoswSXXqw0wxkh
zVDxRLaguXrKsJkGB0zm3FIprh9HiG1lYOOyauPZI/+X9w2on7Wpw/67/99rrufN9EsxZvmQUC/c
fTSjrdRedGJhq4G36giAFryTxGJI0vraAwpcFnWu7GSu7t+ac8wpmxrIVTQOlGCHmDZBaddpp9FO
tVNLOWkrhPklW7I/nXSMFuRuRjG8n5Tx6Mz+z76CFofQi3Lt5nX4YOcmq2U5gpKFv6aKXS64JeD3
zWUmGc/4g9+u4xjqBqsG/dUcinXQa863yn3ygXL9qoMxWYCcdl4jYHwsRIhq4tLX9kOK9EiHzs8F
HhR5W+KYj8QP3samdM6kWodVHvymkoWz098dRfnNNa9HXM1/hhTwNuJG1cWmsD4OBlfaFJJOz3OW
yH5lGntJ5M2aYif01niuiO0uTmB9ye426cW2q/1k08x03yRL68WQGcV5xle/GZEAqJn072WdFwdD
gQvueA5JDzCxPqaIq6yNnEMiHPMl0LyTMq8/887UWDXUf/rn+f/oHw0Czsw2q++NX/KbhfjqAVBz
bN6QRdUki47X+smIBySk815biyCkWjUrSpNQn4441VGBn5sjee4dTk9hLVaGHbXLTC4COzEzpPvi
IJuVFaNPpSjfOq0CqO7DYF2YuZIfwOqjnlzbkRyVcwM3wgAVVMHm34KNrjVXo2pWy3ufzJ3AqYGX
1o/rwZ1F3xMi4/mOkHcKz1JCMQdc3e0umQeEISjF4/RwkH2aoeqb212Xt4WBh7cGk6tGjy1vbCK8
eS+a+4BdY9GMHOYisGN3melh/c2Pu1XQts5PBcs9HDYH6qyRbm7IKeFhEEUZORGot5CXjer7TY9X
6YuJZCGp/0w3luQ7VZxh5kIA2dtNSYlzhSE0/yCDm9nofPUCoSx8HkPWwnK0NDFjIcO8ixVKYMD+
8g83Rcfdzu2fdmU++Z3XvpdNXa/7YWxOetl5JwCM2Yo6xGKyQAw3wL3etb97xVQ/+xQ7nobesB9L
V7tIeyP8MO1HZIYvMuzxSSvglmxc0qIod1Wjw9xoiLx5bMQ7qyxnHos4umGHN3kp+sepzQA9hrkH
dDR9sUanOPCKR1rrbyxvxF8sSLprAsmA6B7UFLABML7zhEmLuRMrx1hX+c9AOOFDIGXqu9k0QcrW
G/rPGg0iFC3RsL93Y/dSnOcxp3vUjZQHPxJ8/ahOx0kDvaSEY4lADh4Sc/5eICWxxD4vR2jH7Pc5
1iX/w9Z5LLmNNO36ihABFPyWJOjJZvtubRAyI3jvcfXnQVHf9BzFv0GUASmqCVZlZb5mreMo/gMx
XJLx0LZNu3uG6AdnP46GjYp+PIyK0D2UcAx3yZiB2LDPLoiOrROVwU4ekKJ4hBjoNLg7aHP8Pvee
iWzlu0PR/lIIcKv3Y9TyIjskx2t1HVA1Z7gbcktPa/we//hzZxUJ87nE9yss81Xsawn4U5QjcytQ
axCngZ5eKWGKV1oO4j3G7G4zPYW6t/wCzTlvTuGIaEkvszSOSoQY9up8GHQFtw+dIyl6gyoLQwYH
KHdp/R/dHn+urR53n0MYrbVJYw9EMpmQuaYYeH92q7K+lmoFtKuGR5QuuB31o1v+hEE2/QJnkr2x
p5ZelkfZJc7t5KRQj9+6I8nLtIznFcAMAGBh/5KVbn0Ojbk+W0GorHPbEmvZ/ZoYqbgS5S83YikS
ANMIOIYP0Thhv7KksavcDHdU7iCiywzTcpEuKGpZHFiHhjPIMRi+U3OVcSWyDemKUrVxQHCpC9ey
P0+FcYhYQLYimS2YunVbKPvYMNt1Yrk5WZNWPOKT9g+ZouwCv9VfI6KnQNZolS1VhpYCHKtNnM8b
FATEg+zhv6QfEzGTN1NDNvYMhdXVaGfvaYD9SqSognSV4Z+EEionB53e8SD7rdHbwDCiyl2Z/vzK
mXxaN2Nevhds0KxW/HBkN5zJ9+k4JF3jzCrenZwMrVu/2W4d3Frff5ejfu5Ph06bACk0eJ5pYPL3
gDG28vvqs+42x634KA1iDiOHeFksvw6RzyBaKEI96qNZoTNb998beOSRsyH1m/1UBgHlYbDHWzMN
1jHOWt1z6yH6xAt8ayUGqJFEJa8/RbXn+lghNjnmJUsuS2RAb+vCx/0LIYuTE8N7fwNMhnxwVL7U
RRdcxbIHWVE7bByHg3Dmljm1Icc8lA2wZ+lvAFR1QNof/MQyKV8gEg3d2PVSt9pYwNC2ed4TDBpY
8fy3L+dHEv5giQwkCiCSTYY7f0cw85EV13iBnAgZS8fel02j/p4+a2k/U+ZCDdSNSINqfVqjzTLe
x+uZfKHVC/2qQgy9RrFzc+3gN2Au56nPTB3JYKAeKtUB1rqMtHvW+OcCHYFtoqjmY6Eaxhqxnu7d
TvnhTm7r/5zx5LxDEAXxOAqF9T+USr/ByRAfeJvX68FxmocSSN+cWj/MMuWnv2yqJBLaVR771X0H
zhsHhxDL+SEXB3mxZjyqHT2r77uwvGN5D+wkso1aUvxsM4soKzB+x6446rZjf+stvAipHaRPtmJB
0m7MggxLXZ/ThTYxRsb47LfgPe3BzN+L2fUs9Onsl6wC716g69WJwBtSO8b8GPlDYOZpc3bGuaLU
s7iDouWlTvFxbBJVf2ft8lLRsvzFdkZOxTdR4oWDbw3adBNaVd2K33JAXiSX35gslTxuH+3nGmq/
HFPQ/tqJsvpdUCfp0nAz6PYI+Bxv0ZDzvScT9nO5LCXdqVmyt4ujg3BM8YTK7N3mFnZN5aUoT3gw
8Rbf+UaBD8mfIoZf880d0Oo1+TOJnL/X5Aw/xom/Qa8n07Obp8nWZks+I4dfnFAMcbYtYj1P5jhE
q74KnkCH28YhcdABVEsAgf4wsWj4uMAr7Rhs8UcGQVcB4k9sX79S4ebYoRmC5ZScDg/+JwY8/aVm
Pzn4DepqOta275Pihh5sj2pvLl2/1JJVkjXVVc422SOZ4eSt8OP8BmTwDe379N28WSG/blmHU/Ow
vLaW/yJdZgYkHF7G4T4l56HA31CUCR7CBIsaAMbhOtDz8ChvJ8kgPCzdk62815rajp8QeZZQpN3p
HgnZSgi8ErqCsWBb4iUtJVtVoFQXHQX8r6FwmWwjrbrA17ZKKvysa1cZmkKagNunZHhfLLEoDKno
oOZGjTwLC4GtW8ONX/LuHtb6CpomteXsoDamq5Rz7AYUUOkpcd88tn1l3uZxJzPmjTPNB0IFCMMy
n57Z/+suKAWnj9X77F83O0AJDkMWZUfFCN3vxAHODI4SM8N9m4oKofKUwik03quJOd3WVo0noQzN
blSRVJc7uWuVf7rVUOqvcIufJza8q1W0wBMg+8l4LK4MDLxKymjLx5Fzsrd81n/vxGYruxVZ/lkU
ncAq1KC3tApEo29BEP1pfc0G/FlXVRVE7K63rkMQ3dEA/HPaNm9ZpyYHK8dZgCXBfEpEP2Lq7Fu/
uJXS+eLqyH+ySD7KOsjg5y2p1C8whi7IoOAz+xdGQ3aV8cNQ12bhlL9mH86xga/Xu5uDONUqR8HJ
XlW29piYJ2AtwclsxLRrHBAIvT9xsjKb5E1f0EO+XeQ/B+hijaYtxVIAP71adc+NZtzGPBwvUVGP
l2C5dNOkwFyuHuW4vGBIm4BhzhRsW6fQM2YnAspN0WEyInH8QnHXStPf3Bz1DYkTtzIWUBBL2Y+W
9bHRanDiyXC448STPrjjxFXoQvj5ziVAmOXNc5R4+jBCcngGniwvTqKQ+3GTbJ+BU7iPae1C+Zld
UizLfYqRTDfkCpObSm5+GYElFVDTHAWYvgJ8v4jMVzTQlqyqb5+dTm2xZ6i6LQAS+3kA9AKO0jR+
mdSyBo6IvhrsRhAOi8qxclJag7zWmK1RfStfAVzqD0Gn/5DD1RgF+6QNBk92i9AiHZran6bhPOkE
6nDUoux7MxFeLh7oM+xwTKRivI4Bw5DscwHNN4ZxkScusYCuu9zU91+HMgRZZrIYS8QkZ1xJUOu6
6qxm1mXmsa4wTTG00705RdjDZUFee3LwPtOE4vSfrnyNiDMYIjD+rXNfxWsXeOvyAHx97xGJgGlV
OJq+KbMZfMVsiLUdYZTW5P170eT2HiO3GpFlDmUUcRYcjd64cNBaQz2jXExmI4q0s+wqQuNUq9t5
scummVIln6hr2gXWV32KLkK3zVD6c0Mw8FqQqgiHofosE73ZYdxibOVtlAuPpQ13U3WS+hKYZbDm
HNEc+6ENsZpf8HVp6lsnE0R3szBawB1FlJR2MlcvL/cMf7ksPG33Z+Ir65/7Pdgzs4nJdC+hFhtD
dGn0CvQLuo47EabVc2yCYsHFMf+ldMgUA5X5ZqnhuKiNdBcbIwQUA2Aw9yCLP8ZIPdRoIO6TWi12
SptMnP+Fj/ijheyXYu5MTsnPtevMjz2SEgTi6ruVcAhpKO5vDKJlNTNK/OqLV3920VJU3AxKsmza
Y2khHqP5nkFR8PKfmUIxsoti83EZ75tFdlXeIvtRXRaeBneUYO//f5l8B8N2L/qgq4c5tf+86ddr
/SjV96NSvcohl53BUwkUdrOGMzgInG+WGKCE1VN9RIiAkOv/GzdFWR9LJHpeRRrd78+jWtlouEfe
x5f780qQoFnG1eV95P3LeOFPqVfCbNoh7RE9w1Lo/bx/7pZzaOoKLADhN+7aZcx1C44xfvZdTk6x
2hOvhJDR1eQiX1SWTbsjkRajOcT9I3W79V0DtBVWdCOvmO/qxg03ruiWE13AQdWNgluo9YNXlwPV
YL2A0aeo1kbCDvLA2uYG+uKoQol10vjq01hU2pM99p/dPEfnIBXaUzFE/dmM6jdsU1SAdn7urEsz
KXfyXv+C0M6wg/EUHidggtdMjZBwyovkncD7s8T38/cIZCZwqvRXCEwc+fLaevZzvdr6ri9OiS2a
s0bYgc5eIV6cMK5WaTMU/+TN3snb9DdB2z9sBNnbrKGjQCVhuBhOrB1zjs27ybWaJ1KICrIhmv9Q
GWRje0SXIWyV5FsDFTzxMKbFXs8XUg1F3lsf6vNt7suSRZc1m87XcK/lzQqHZNBqywSHW/XmAg4G
/g8S5WvMAaV2rQd9I4eK5TZ5b6GMnz1s6KMclxeUiBvgR2p3v1eOBSJSTnkdY76CsR+1ILDFju5s
RyuOXnH++BHg+/QrUtKTRdz+EeRz7gWRkp8dMaoXLEMQwRHhQDEm9+xSK381HKxW7RQY5BwEmD8R
Pwm/XKco+r0AjmleQNdAsf6UGs491PRrMFUamGcOJOXsTpf/jAWVWWNhOZueHCwCKI6YsZ6aZJwO
Whe/A79IHnT8WR5kyzL88Br0bxWy9g+I1CcPsqVEtY93bnmbke36qc9iV+L0gmUlJNC2cfLfWVC+
lZFfv7lKxkMBmIBaV/gU+GW6T7JiPiddiE+HH1gYHoJql2O9Nc44c6BDhyjrwTBG66YErkU4QCEB
Wsj+a0i2fB/4Qt3mV9kD163usctEW4aM7Rb4rkBxzciulpn4ILWivqbKCRlWDjqzidTpNKazl5k2
G5xq9mdh28XGEkq/rhdd47t6sWGlnq9V41qtCiQUFeA0yDbEj5i165ciKd/sgIQoKkTf7bC0V0kw
ioc8CMKLqkL6t7pE+U5SgFK3FX+ILMt3oknLfR8j9NQH6VnXLJ+q1txsG1PRjVWUYq/sDjVkRyN9
yGMNM+LATN4MfBIPHFazBzFV3SXPUXtqWhQm8x67iMSs0CxaWvLitmCSLZXfwF8TsovNuOVxUI/X
8mbFVYcVH9japv++AYfBxsvhpNxv+etdqsrxN5Xv4viY/FOARrvY+ARe2r7OJ9hWzk/FyqydHLOj
UVysgpLYyshw68iq1yBaqszEXFDuUJyHRhyvil0IbSpeuaW2TsLA+S3i9ERFzP6pzf27aofKN+wp
yakhYPsxzAsdXqdoRvB6wroSDHhmNc+d7swbrMCax7i1Jm/i/PrQ67O27VNbv7hwg3aDHsVnPHGy
g4OCIMSQGS+xLkgOJTSjQxG4KztFOMtdLrL1VxfP3z8TTqZgfRjZ2nYueuMFI/QydMZXedFPWhu1
97af3Oo56l/kRA0gc0JJ/WLbqJTFlWqXH2mIBlIfj/52rDrg1K2PXVVsOM0W/7mTcOKpoZQxJOdy
uai6o8N5K3/K3oyq/wq6L7gFk5ftMYPwT5w/lJOwElJQbmGQOxo1zxwc/1S7iC+wxHYHdJMngciq
X3smrqXVjCqQzRnqfcjCb+hporGYbQzRJr9bzfgN3GZ8Q7r3d5baw2EOX8kbT+evoEzGaDJcl2Pc
kJqBe2oQgyhgQ1vWqqkblLqCwXjN53c2xfgd2WBxzSLomdFQJu8dh2lIFVpHWMcseUR/w25f7+Us
lnUcGDB7uMjZGHs4ItXpxUFF4ckd1ZPWw9DKoBjX7QdpKR4kQ3m/N9r2w67JYhWQqD3XrObxMY+B
NmWTf7AlPvuOwzaGChemBbYuodsBWvekEtx4YwQmNo5DYR7RFQJZL5D8SvW4uQnQMhsgPBaqLKxl
Vu6EP8oxPwUFZ/HVlO90QR6Sw7O6J1fHyTRGfBnQpVMglDUYq1AtrOTSmmIHALR5VAnK18MszJ0b
oaxBvpozbpyTw1Vcc3eno3z15XQS+uOuBNtHuXnWn8jK9tgXao6HeI7tdXgevdTTOKFbM1L4XGaR
B7duIolB9Njqc9I9zWkTHUw/7E4YLEWHxjLav1v61+wQeXo0VEcS0P3WRZLusceYb20lPY6rTvfd
Fqn4ZxizVTC1HOoiHFnLSreg9mg/Ok2kziGjvwk4952HyFopvR98moOt7E22NE92u6H6XQ11dSOb
2T6iO/chh+3BdbyGKHE/hsI5zy1FxabKOsIglQShVrgP/Ty7D7I1qv1bQ0r4KIeaoDBPzpAd8dez
L6IaFShyoeHJrq7o9kVbLrIV1CGuWcrkYQr6f4iaf42Zea4cVDvZS17Z17hsfXUrli4vM+5fpx78
qMko3P5wi4IfPHrR7c48Yq5CXZOEN36kfSP0V1MHz6IhyHySmYav7uz3+YvevLRWi1kQxWeWxTB1
dhSXHrCr6rcK4bh15DjOFTRHi8RWmiCVMMz7FuraDub28Dxq2NwyGf+CN7oLJ6P/bGAsbYCwzGcD
3+FLNadPmFwkq9IRyjdfZEc75GlHOGo+WINMraXBd4PvMco79QNch79zod7vNBHX37Dbka+zyrbb
5nav7nvFat+jMSMlx+vUGPs3UTfN0bAjMlJ6QjWLfwf5lmBDxaQ6T9QacBcWvzT9n6h3Aqjs4DWc
zNXWHJz6N8fiZw+UD7aXDfUhmLXCqyaTfMPSLUKy7rampkfZnZHMX+Hkml1k17bmh4KomgoZ+eac
dXyjUGHYFp1hH5ukxNBJ2AljzYgOT70dFXInqih+1UqIQs2/t5YT0m3y1gk7nm8ayzZqg+DF2vrX
ONRLOhL0tJngqDBY2OLp/7aaBsMaOSZne4KW98Jltx+XlrwvKH3x6KrtAX4+mH43H3cmQlbvAqnM
VYsM1EPfqMmbVf6jC/yB7rtI6F+cCH0haY5iwbw/F1H28WWzgtskwApt/HNHiQLJueb3ezdakbNf
r6//N9unaARTAOp2f8n8y0c9EnlwnowP2fn6QVhOPq9sHCe2smQmq2VsUQFBUtjuglT9wQEIDONa
ONU+nbLkjDJZcp7lnieb8pKYZrOarLHzggp67z2zoKrVf/MHMpMg8t7epWXxnTJjX5+KytJeT3dq
Tz107j5Nk/1/CKNssugINQBUEBjvVkGaTB/kzGMvHwYSTllcnswut7Z+XPYnvU5VYJZIuJTg0BiQ
o7vW1arH3GzAPMV6TWrtkdJFfi2VaOv6Bl9FWHkNpFLcm0wUK3qByha60D5oFg2Gt28M2zhpHTad
XpmGlZMLcsdaWcI/HFjVESEgrEEVGMVhqIYqiJS1b6jXKCHbi1dq/1yk0HVqU3cJXP9XXBWuMe1w
gC6hhJuRvXISNrMSp+N9KskynfENSs10hWoQ29BI/IUtrqqf1VKbrIMUSfYgPU5LFi7N9eHSTFVw
GNXgcfh36GtSjpVTFBxUNXqU98vJPNHEZg7BSFQF4uAAVratrKKN9ahuMT3MNwF693uNKtSq8Bvl
Ii9NnYpDUxvXryHZahN83VIjUi7Iix6p2FeIFjLUk6wqq7S6oWdCHroX57gT/qMTRcpiK57vC6MO
141Z+Y9yQunHfuPYbPayGzUj3oCVcyrS6EXWekVg2PuYMvadyxKpSLFNsEXWE17Pq2nQp2uIdOp1
0qLpard8VeloCqJNJlLwUij7GtN60Dt3ZyjpN4Syn6JxqC7y92iUSXaoqsnl+0fUcv3vrNpD4OhH
cr2NhzdzCYGAAkJJ0h1bmyrdtjrJ8JUcbEb3PeX7J6Cg9iEfERR29acC65KAJ0I+FpUWa2vhj/E+
pbryXE19fhap+jMn0Vi2e5PMx3vb+P2xHtHUkGxZyHuTp9emtpNdjCnaVTVmLQByp33JEfzPwA6b
wDHgGFMZd0eT+HFG5Ogo81jVHEwHMFYJ4idYgixAAScxjWdSsMUK1djylDpOdYZA/Y+WWuXOwaRg
U0SLM6YT4HXlz6xU9EJCh5cyp1RedNZVaehZbjyxJ2DfLu+ordk6qmEE5SXOnzsnTK4lh+pnuznj
OoHfgjrnvxWFlIvhqtkLJAE/0mZvCFEYvpeH3PkCHjV+kpUjIH+K14Pq8O5W4ZFPIs+JnpzBAIlg
4aYG8L7bdEQwu2JozJeuavLdWGFHHsYmRg/dYB7JpC4KKXQHCwp438JrXe5FMbp5MdJ11FASQwuV
nOzyP4LEFlMU0pST/B+16lLw7NnA5GwXRgAHo+kN3F/cULrXKbzlww29Dv02LPA9VATWU2Z1R3LY
YLmCMl2HbtQfxQKn+prt/HmvdWnmg5N+mdEfl4lFJaTat6qnqLssY/Lb+7/G5ERm1NmKlNpwqpH6
QXF1hrteKK297fzqoy91Dh+U3DOv1tXkLC+oI3BokU3N9rH2aMINkPkc9O1HVjvBFnMVa8evc/qo
iu7iNwV6xejTSPQf2L7PyYnj012gm0PIZ5ineMlqZEi1PKTC23LCDGDKwoY6gx2PPtLAGT0Kneop
mdPhSvUbGw0rIeWWxkAyREV5UbW0Rwk2y4Nw7xNgIQ4McNDHHlCSgpPZrS+tEzUr2TW7ot8rorY2
+sINBpTLt+3r/Z5zanDKfdPZKLEB3xu+AiAGzXayowQ2ZvDvp1yb7sBGBOHRKoRefIc+oiwfnttS
f0usGJD3VPU/5nng61FUt/LaXOM8CXClOotVGGYvYCbFqUeo89mwG2B8vVgciwCtp1gYQGS0X0IH
WFjUNuFDOZNk15bUtcImsin1wT8ama0iaIHz5ZxqJ8liEMWi1M8p5lhYWkQJWjtBTJwp7s8NTze4
3SYdpzUOEf4WwUcq8F/9agigzIn0paLEDXBm+mGki0V1N0zPIdvnNus1/JGKvDgRLhFuoaFmWivd
DX2E70ttW+tt/mLijnDMdOq+QxVS88NJ+kmxk5UbxCHC0Oq+UgL7FFp2v01g7D5FYYQ9W2jq38uO
k9hyOiV03ft+Nnp1VuTbcSn/5sEE2kf17+usmmVi37WIRcpllyLn/OiG5npkw/CL/gdOmt3GiPX+
HCIGh9W7FZC8ZQLdOIS3wvi985tyF/Zpv+/LMXiF4/WcgXMWwOPPEw6hj0nWE1eP3aqmfPmoLkN5
aJH78dsVMrKzYfJ5Gv9+KYXwQa+QJY0x7pXjtRxaLkaW2eswW9TRcAE/Rcvli/nwNTbXFkaAFqo+
srBctLfahWV8Lz3Hhq2j47ME/iyK77DLoGAu6Kw8VnA4GvWNhG7ZijAeuyVtRIyO3MFkcVpYZPPB
q8eHRhMAd8sQGKnTQu/Iq4AtDoinvEh0Z+hm5c5S5l+5RhIffkn0VOm1vm4E2TEJnTXD/E9XQj3l
rOIMKF4NYbZvK5GDMV/qjUESiC0G8w9Tbl9iXfgFB/ThLXdR0Szdvljn1FmuyoAGu7NU6r5aQ6Os
o8z531gizJ+iJ9ZGMHL4jlCAjS7+QEFzKtv15Ipsd8eSuMgfYNnASoilgXWkFtlsgdBn0TcDNfv7
eckOYnfTINVvXuzMoNg2B9ExqUF8DfVJFkAlu0S27uVRy1cvBS6CFL3PYM72SD2dKJ6Kf+zSPI9j
W3/qGkeJuHXA24/Ed2kKDAlZvheczaxdPXbjvkMy4dkMUnT6Scj8GJPKsY6zMT3ouXsauji4U/Mk
QCoxoS63NvYLqdVKGbzQY/drTvICwsv3MCb9rcRE9CuznJpTYg3YETjhnIKXJPqniq9sZ4HovlX3
2mXAqt0Lg8p6a/P6m51gHH5flETVuecW7a5tHmblVix2H6EGUA8h+OFkLF3LiY4wscYnBRm0wpzD
U+ugi2q3uTjWetyf7XooIYsX6pNtU5z2izD5NuLYjUktycpGcBZZCEc5hjlmrU3nYQL1QwT+p1sv
kyg0RBvQrc2mk2U8o0MNQTEhhZfq57j0RjL0hEyYAEXY1U+q+U0rhhlN+nbaV8MYvgP22E51mn+f
F8qv4VT1qZ5nB8GQ8pscDxuszTDvm65dNfJIFra1khMRex4h2HGu2vJXa2ToOAgsluNNknOyWamO
uZsbPfoVaO13nW/kMw9ysFVNn76CwCuBt47VY6+M8TZGlBFNAMCglKLsI0XFsXceuhQ5dCPq7M/O
B0wEFCM8R46rvpgBigHLeOa2rqdmibaX3e3gQFxTx1jsE1t1PJx+Dzh8GI8G6JnNZFTdvs3EAqr+
X7eJYihk/3Ynt2731OkBnS+gftYJVBZulVhEFvLBtTZ9YRsImi08Og7pIBfWpODL/ZxOH7YAK59p
VuvdoZ8RokxJoNwpXkHA8aSSNIowwYUDgHeOmP88btowZS1uVf3bNA866oxBdAb+SN6Zut3KKcL6
Q7Zyv/vTgh1bf0BoGVayJWftJI4AH6zKWHWvbeoWb3n7zV8K4XGXiTM1CIvUSRReBypdWFFYzes4
1+iOAb0bR0W/gBJffA/pJpaDyVY+QgNcoHdNBAU3QC7xKGdFMD2pVWzf5HtgCHp/UeHaNjmEKvOG
yQb8s2y2mVMWSOG2xtmqfOeFaHGvwAb8dPAN2xmp86ds7FvjAQmq/kX3zegiXy7Lycny8sz2h41t
ApOU5DtJw8N5SN9rjYXa1fITUMWAzVsTaPo+GKmyFEC4eAITe/P3jGToRd2Au6WGzVicKcC20mCh
COhYjDs1K1sJDm3F8oLXXcoCHqfpMY8d820KteBCDa9bTU5nvuGbZO2BufUb2U1xD/MGy2p3EaHx
Q2t3jykV2p1IoQ1Rukc/5+++z5J2n+cYXuLVPo5URdHQGAyTw0Y2aE9AFNSndgGElzOWz0vPrJMW
aBS2K7IrL2k2ov82BnjEpKh/2L25mpB+fB/DONgOQ9vuQjEnR9CZ8XrGMnvrKlrlSR5i6w7aFebY
/SGV2+A0K69+SOwpn2LDZPVoOBTyiVT3VE2wB7pMo2YQ129/HNxwPs6C0XqUIYyrCAcsrq2tKJnE
62xUEEfByO6+FesRFpts/Yg/xlillKB9V1SQUMNdFOOt5dFhi64uZZR0nN9B7SFA+RnPvuaJMrH3
8jZRr0RYWIcwN9y1/G9QzV4lLAWP8jO3pWIAP3Nj1rfsQYuHaa/25XRCl4NnXDb/7nOKetNw1jCN
zN+2VWfZmyHxjSNw45Mxdca1QQEyNUbzcKf35/iPrmGuU/aXglsinCnCmw61rMS4Wj6nP6LneR0M
VcyPqeL57AF/39/Z+Hd6mDPTM8bQWEGOa07ygsxAe2/JrtbazWleLl9dFdr5aSrXLvZf53YbibA/
K0tbDsiWmeYZvF4tnO4zCHBVq2jZCuR00FpM/6eJ59VL72aw5IxmAkzTu8lJXsIwhh0hm8GQpacE
ba/7zNcYiyYFgsL9IYdMtUO0ejkAQ0t7GIrRfXDx1XhAZHTa6TBV+FugmehhZAUpMfSjHXHuSY/L
9gRVoAEyrDT31l9jckJdZk238DKH+i0kzeBxsn50otcfZEdekiWTjPAUSnNR+HgfUo0OyzkVvdWp
jjkr5A6g7BRRgq+XabXK3ydzOJKlVb3trZkYwpmicDc45vvUxC6Oa2l00TK+S7005mYjm92QH1Sj
NQ+yN3Y1kXGhdh61F3IuGDXNiRhOnaObHVqoDjoIJLM2ixvCxsbydivRQvJiEXaVlU2+l6X9iKEe
jpWtb6w4Gpo3/m31GJe27bVZlm1inB42TcBCNmZpcoCwH1gfc9Jw6Cz6LLiaS9KL7EB+xbC33XHU
pcC7dDFxza+AnRR1VbWWuosDGz+df++W91TLPapF6pzTPxaYmkcFDiFjJ746xkgF/9+WHGM13IxZ
RHVvGe9jRFk3og1/6bgD7cnzo56o29MTEkuNN6KiVlXV/KzE/vRsK8DFYmcqgVvSnf24OggVCR7Z
tdxxetbRwsspNT3KV2mLP01ZK/lO3uFCWTyHpfiUk9lUGWdUDffRYtZo5+2fi6gT+/g1ZiX87qqE
WAVKFYSBhSvgLqyBYHSfg9hUdrk9VUc/ak+KWJRX/eho4UH3Swv1n3HnKpjUK/bWqRLl0FlRfosn
fo4d1M2f/E/lnerURGsEYaxbMig95Cw/2DkYTNjF9NYl7rEeRqwKqLwBDk3Gq9YZCmG0GNddTpIN
/He6sSt3wuxzJV3Gvi59i+aP2QvKZIv9mOb6wb6Gdw6pExmVUgGPLYmDahajFmmxHXqEXR41H+3F
D+L6kOZts4ZeRGXBSsklZc6rnEyRAX/p+vudwTIPj+FhQhAbuwN3K0Gsetll14CT69h2+ZthFulK
DEPzy4jJvpoGz3pI5kwpte77XLrEHG5rPId59s2w3O7YZqiurzJydVfFjw91atvHoa5VACUUOch8
osk+OfAtIzt7zKGgPo2Kw985r8qNqGr/SV5cLdpaiAs+yF6lNkhHVbW6ll35qsYMz+gJlNd0eY8U
dNQ+ta1wOfEilgj7xEuc8NBrrnk2dHe4ieViVezmPn4CXjxPw01OuF3Xn1LDuPfkeO8U442P8ED4
p5/ijLRVY2MgOw0KWhLLBVVXhN+Wy5jM/iYwCHrlRJgELun65Z5eb5HxcOfwAErwrSjM+MNvKKmW
oCUe3D6u9gPw0INpOTDnKkq+XRWATpn4+EuiWWaWizztL4B/lzz01+jcm/ah7tyDwoMCM8EWnNRE
gQd6Z43g5QKlYI13w30DaafP2vm1iYPyueiAxy49q6v9Z4TfV3Iui2L1pbPPckp1wShQvESKaH6V
lxw+vWul986cPAZJla7I0OXbLkz0I5IsIBCKjuqpE99wf2iOfG8IwtTzoK5lM52L8tAM5LeeFlGQ
0dEG1MMzpPsW/OU0PYtYb/dljN1uPvjxtBqU8DjkNZdMG9AYiNKrojsFwGNk9j2Qz/UxRYR+5UbT
k4EnxNavzObWuNElasviFY91yNl4FBPmO/lrMGE3FPXZsO0TwazmRrvIiBIvWG7O0+xY9C7lR/FU
lMQDwGWdBcRKJTStigcl15SHGqLog1pWyqJMkG2ovlbetHTvYwWJDtf+6QQf3Tg2L2ZMEgS3nnFl
VwoFEwuSHOVaVy1IBNmiP7Vj0iMXZ6HbJI8Lra04Xr3oEkiSoOQMoqKJAnFvKHBkahMO0iIt8Jeq
gBwzzfgMJbiHb80dEZHixjbwL+XJP1j2/yPtupYc15XkFzGCnuCrvNSSWm3GvjDGHRL03n39Jgo9
gkbTd+/Z2BcGUSigCiBaTQJVmZ797CKY+tlsgn04l/0nzeu1Q4j4iSUVMxdwkW7WBlsqNiCwwaux
NZ+piNU1P7EcwfggU2oQJYsczlDP/gk4oApTptenIU4BoNyV1mryBsQpTVuAIHq/KrPC4f9Ulh9B
vOiuOt8dziUyt/f4Muo3CE56SuMoW8vtewBPXIYZhBd0wKNxoOP7eDHc01Y+8lzB59bjj4r52jnC
gdnwwe5jZLMZ0Y/Ic+IFsVOOnusvA2tAdHHH4w88SfbEfslS5HkAcarZURGokgUyYL5kRh7sSgNx
/wCW4ye/w287TgCOOrJQXlPwQxxZj4whUC1oX9KIx4jhmOaLAXChxyhAfq/WA1XXHsAVE4VlDjDU
3nuuMv5qCVTdqczclY1AxQMPdPuce9lPB44LMLlpK1+SGfal9oDMf5oHgwNz81pNmRNz0+jY4SmB
GIS3wscQYHtr7vcI9xbJByo6VlUoGalQxejoby0IQKPoCxOxg8BmG/IZwJxd8Anf5u1Bd1iAqCNA
VM6IQVoBpys7UG0e4Sy5T9wX27eRl1Dnn0lcM9PfDgi0WFNRw7f3osyH8NRPPjuPoHdtHbz244/0
ZwU/wMM2a89AXQZoB2/0nQs4vGfugDST/ociKRCvbB5Y5UwAgUbhFD0OgcYOTQgCvaAbm49Fd+Zp
/1jrSC4qsugDQLqijzHiXnCsaoWHCe84lziwkFolNLj71Rt58R27HkAzwDEbXutnbCkkVb62xoh/
8ZoEW6P4L440QATLNUP+0g4cec4cqdXeWBT4YcRGFKkAE3SnDeHWN7QY4WoBAzS0YTyCT6Le2zVQ
kxEsOj85OIFZDsNgfAd/6pJxDVnq5vSta6z6Y9e6DRKIBry/9EgKKGNAR9mTFbxmoLhcBEIXYOiZ
1oEcrqqap2AKcFIDJqkDtq/EYVDzgbDcGtfDS4KBBJZxzJMzQx7sknXY7EcwBFK5LXxOdgMoOHQn
GgAYzfJ8kQMZCBuJTvxMF2TPRwaYPagQajhhYLz/6SLgUdbf91F8x+cfkIhEwE4URsYxMSpEjmeg
Hy8Bq0iHhSzO00VRgzsZANPGR7c9y3xRd/oV0NeB4wCzBkwiQIAWeCS8AEqr6SBHgDJRtFyLZTHD
u+iixf+o+B8AeDEJC4WE603q4TSTlEXJAXjyBli2zcHE9xCSF1ycpmd+7Nk7punVh6lM42U1WMNz
q4MUBNwn4wPOhfkRwaJA5fSZ/Vz5RR9sku8pGF7OWTsGZ7pj3pe6Dd3TnbjFo1rkZdltqhSY7fNc
R1uDdThjixMve0VEhofgTRyzsgEZR2UEpHnHcF/9NgVVDoLF6QfT8gG3VLeTDX6+PHk0Z+277QTl
wjAAVeZrSXHukbJ5BgPLAGahy1S7IEKuKgNs0PjHgDyLGgwtVlEtO1Ht42TjwvXSOARu/pVKdIkQ
hbI1jXoVNdiJVRev5/sYMUB7JaK7yXfe1EAVObUwg7IW/piwdfOQtDZEsoK03wRmh/Cg7qcsqQ5x
slmYGxtc7Xsn+18syRZkDhhlOHDp/E+qF/IAoA0O27cRA4N4Z+JNSrhV8LgCXbUYWJJPQF8AsW+3
4hbigFVzuovdAOCIamyIHwIrcgbqeRAmeQy4gX9MjiFM1MLYzZBs0sT3xqc+xGu42XnIL6TeJzd7
mzNlIa7TvRHioKwxgx+ZXtSn1AyqmwvJgtHKNpXfDohL/l2rlDNbr074rgmOHKTQf/ZxVyxihPiG
BVCg7iqoX5K1SEDdAATu1lZ8tUp6CN71j+CEA9YhoIdUU+XcnZ3SAB6J10QxDr5ijjBsXPAlXBSL
YHQjWXYQALtskaO4VDrV0Lxpk4yU72RUcSd7T0+aU12TuaIsb83d9VUVJTykvpWbd6bumpT+/MEz
AuuhK2vQ1I4/htQpXnO7KV5HO/lqpENxCuuweLU1QDxoQRRuqTLxEFHZBbU454UuMp3rJw5uV60x
onbZuOlTnOAbkCoLkHCt3H5ksimgr/zdDA6mJdX2uaeBrnTcU4nMI2zu4BXce5TNuQhajQEqSJVx
C+D22HdwXiUsa0VknEFPf6ESudoBDVp3y/yJ9LH5jgjAsfWkAa8x+Baf2uaKank5NieEIX2h5nSZ
8aGQAGrhWYoMHJ/Z6egfSL/tAL8GLi3ESwvrJSIRjr4GTr8h73i7xLk8kq3k/LkmYGzaqOd4XYVq
hi/PddON2CoRxansogdkk/VyAo3ccp9H/iNgdbM3Y7sFnIaT713ezIgCm9oXgJmB5MbUpp9liKRi
ZP1+07PSW9ruyB9jYB4cggHAb2miDx8Q/fatQqzmT39K99jxqL8MyEhdsaSqRQQNPuc6/ETzlJmf
CpDFO7yffwJX59kOtehTA6jYtVFqFqKKa/dkzla3Slsz/Iqk8C2pGr39C+8r/qttgr4Xgf/5oZyC
6VFzYh3fZWP33ZqBASN6ZThywudN7D3rA965Qcfi7XDUDtBUt/AX0kcAfohkprQVgNeDyS69HRV7
D//p8RWTHzmwRkEhGfq7rETqJkOUM2K9+mlbIasVgUYYSebiP107aTp2X1v/I1hW6sWQWcM3Pe0u
nTOO/9iAt4gA2ArA1wQfO/Hc/KOH/Gmw0uZbhKTORdSWzkfDa5Ff5jn6MwPw4brvZ/+c14CTADyK
8eC7oNsysCu8i+awPmmp325CVnqXmYPKOOa689q22N1C/HT6xQmn71ngaT+Cyd4m9oyzo3yp48Ae
e80OoL103f0R9c2PHvlmX+wI8B9xhVOgeQSS99A51gVIJf2mbAFmgI1ygOCEB2ZiTeKpXghvuQCs
96bG/jRC9IDejC+aPcKqk1fTAJO9HwG/jvCXOY7rVhwHggc+xdlnp99JUGfkuSPDqjBXDvJfvgBw
HA+MYZOO+cmNkb5HymZ5NdL67MbIYAeIURLNyUg0F/4BaGPZZ7xdkhGA9zBphFxhCbjhyUiJFHE1
kkqMRBkRI2kLgNiadcFOgKADnBrhU4uRkBHwJiojgxiJiciJFWlF/3Uk5IuJnwMygi88dlIjSYQR
bbofCRnxovnNiBoJPRPE619oHpg3xAsQjtj70q3yx1xcsm5IkASC82kGmqRH3YuBYVYBnXiPgJxP
/tAxe0GKU4zkrKqy1qSnOqCik2wGuzfPpFkghwVxGCPCrYdufPCoD1JrbfNXgoW4u9FrHAcnNV3Y
b24Uex0hVghZHPGjAK9kjzZAdDahOYIYQQjpQn4E+HbflTkoWIRc+lyycHowJwsxYH/ojrlrnnEo
rcQ2UrFkZxnOec2g645UKadizIxPeWmIWDL0o3TxiQjiH2DVbskF6XsRYyNbjxlfK0VqByYrD98d
Y7e8q9DxZ74rsKO6uKvoE99Acp9/vpN3gAo+Yc9aPq4bR2sXn+lz2Z5Iprzlln1xkw50HmIAclB+
6wDCuXcQcHqdHbKDn0Jr4Q57UFWYOw5Y+vU8z/HngSHHxbOYcTREUaQRxJ8n2zGPTtwCDEYIkaye
rEfHM5DDhSKfeuwwNOWzVWBvQuftM1g3ks9Zl2U71jSD7Bj/1MEQW7bVKQxBOgnL1LjWQGSFSJZ0
SY1mz7VXBV77ZO1keYeS6fxFtwr3giiET9KBwjWR5ZD7smskV3dInnU05I3b9Udj4tJPtOwfKscG
I6NwKGzETgd+0fY0KHtiW9DWsJfZ0vhlMHNERGE0PnYUt8iIqzY0ASnDW1+AML6zlvDxA37G8S0C
tYBZ7NCzCrw2omjiqHuVBiVYEEURoEdrH4Hm+BX1azDCgzKJ5HXSORvPn+wNFasAkSRjXNSPejaY
r11RYUMInjZuXB3wm8/Bj4DeNMTVAnNRR1afKDKrXwIeagD9LzfPgCzBx7SQ22aHAFqP5+Chx0Mb
x/57hQyLi8tBMB8iw5a0jLSyQbgOtDHS8sO+R1L90D1QbQqsZrOv8fkctOEZeCw4vqWHOQL/An8C
puwkMApg0eTOpQ6aGBhl9oFaz2mV74cG6L5U9IMiWzo4CDiSKYwpBJzMpyQy6hOAYQzpNtD6hzUr
LOCgCrf1znjO7HB8Cqq+AoFxhZgQMTixTGMde4c0B2qZUi0S1Gz+ue1iSy5T6snQHQT6g8MDYM6Y
VAB6nU3HulmmpIX695dpbIB+bC721NhuAEtGy5TsTcCPQLhtmYHwHs4BZeIw4DVRLlNtjj7Jx3hd
pmQpRwbUoklTLFOQrL+3TEmt8Hw8Gw4udzlwLFMvs7wXIAPxS4dlSiZ5jDMaJ+wquZLUMsWOhlym
cnRimbZimZJHaplSbdd1a3+sjNc4nAGtcV2mE6CR8GqJZUpqs4stxVks09ZmcpmSa1bXVAd96DjA
K8W6bLmztADvfaDaHDAgd8uUeqNlWjtetiWX/lymSIeTq9fwXXsP1LBWLiVEgvdL67pMkzTBGUlQ
fdQS+22Zkk2QPwK0/bpMx0pAJmGZgow5BmqddSCTapmSQzzFaYEDcvQj1f6xTC2zRuacWJdWD7bX
3uxT+aPX1/MzbI9PTuzJZUpaUeaZu4ohlp/8AYbI268pFTe0TMe6BNpqG0TbpszDlymopzUObsFH
hLDrZ7oUxTZBJocsONic2fAgQHiY0CcFbuWLkbn101D22nMQgyQULFHgb7l2MdvAZQKfDOA/0Mj2
ebGtkX9zo1EPOZIWnO6RGuG/DX4PJ39eUpFaaX3y0CAi80wivEMNiATiYOm+WsGixLZKZpxIf0y6
DOCcCN8ht6Ra7nxI7dI9UmlAOsR+1vppQUVqldTd955HodTIELFzMHUk3ikrYLbBGapuZg/UYDaG
9gHISOGNygDeUfxxzd2BmpV1nB+refiqzGD3E2/eRWvtyTkN262nUY9flRnWuhpOUptwT2aG0kHY
VDPJ0ZOaZyX10rCrekdF8H0558r398oKgjYB1zf1JnJ+8TSZiaxcQBluqEcSTdxClGwZxW+Pv/T0
i5PqSzVlXpLOK2AiDxtqUCSx/hQH35URhGrxNX7sArlkAlDNP7eA4BVPmrpRa8qrne2AU4yd14Nf
uEd66DNdfDsJV1XcBJsMDMJShngJHHlHBoLIoYYsSvvwL1pNuYCnq41H6qjpwIb7XqtG2FL2r7b+
c6upCxEBkN630oQt6ujOFvXkGsBn+petOtvBhmfs811r6e4FYFP1seTsaAa81PBJiJTFZs6WJavx
lKkkLh3YAhYghQGTlCi2CMm+tN4Qrm3DZSslw+FesU9aBNlR76Q3+3P46HmgsLx2R3eA6z7hax1Z
2Z0D0xkfi6Umdh9ld8K7umz0DZbOtCQZXSxkiT04Ln/WyWMykWuvZmBZj1QgrTnSwwWQjNy9kmHj
fUQOOwIGGuEJ6Tm1Nu6MqBgWpEdec4RAnAsEfqum1MAIEXQLMJmTnKt+TH0cVIGJlHoiZded+GYe
ck06TDLLjuyDZTSfb6bY2SXAzrmQOemvy8Gjbo0H2ZcYvAbCrFUX4B1EyQq7ZlujG1w5mVTBIis7
IRdlJ9XEo5Hyzls7ZcVOahhRa0yLFjAjOzUDPvYw18g1a4Ev/3tWcsPU9mYz/1KWY8aCx8k/koQu
pB4X40vdxuCAvq4Ls0ZeeW/jAFTJbBMUjumAN17lTNOFzbHzzaNRtfOqHzNt5TfRd4S1NvspTsdH
ulisHx9xcn2YRlN/8MBZz9ephzfIIMrOSmPSuwTYCYDx6jMEJuqifd8V80OeBwdSQ044KsppqPYt
H7/fWbB6rdpqiFBY3PQpOhnB6wYoT8teUkVG3fftkK5yDUvkputwxi8pjwfsyZAp2VGOzSnNGIzd
jebYDY8InvYO5Kb0uEdeGD7EypNszDMnegyL9U1XIrn02CbhVnYs5oXu4gjn17Otf5C+kYwFhbY1
9QDIfTRjk9Onm0F36yXNJ+lIxTzUV5lr6CuqkL7Es8B6H8tsM1fuIK2QdtOCAcarO1CpXh8Q3XGt
/eDHUQzyCjH9UrlnIATyuuONLLYA9wJKTdV87KISm9EgJhA9SlWEqrsH5B68Fammyxx9J7iBZOdS
0Q50cDqA9kE+HFKkcTBLj9fmqKWyWzmLiBxErDw3dPnUlHaKr+DFGLJaTi1V0KPJwuQ7a51awA1g
WCyLkdzrvaZaqYGWGBckF/v5QpUTf3qruZNlf1aQHk6Ofzemcl240d5FZgK1/Y9dqZ6Vnur+3iOl
o9q91/Xs9j8MrfDX916prv9jV/dNlKX3mihZG5jA+i/Tn//GadXsrvv7xjQ65fV7g51yrDeDJ/t/
05XSUV29172cBaVz106feL8srXlA3C5Wznt6ciRhWZfLZLT0ZejUeK+YdftAd3TJA34rixF2hG/1
LkzZWtW/15BkgY0e6U7LvG9+E4PjjHrQbDsE4sdf90OHtKG3/gE5hvvYjTO2vnODuvy7NYkRB3jC
FnGxlfWyR9nX7b3s9y8b1AVdaCJu/bxtLS0V1WoG5Nrutve/vZJ93M2rKtLQlEXlgBrzEDLXQm7w
78kkHXxLQMiQENjOh7+tqn7u2inLpKKsqBZ0d9eMZNT2XzhMygCUAkyhDY4Psa7e604OQfVMdzdC
VaNsKhndqYq7cb1nT7nPEaC/Bc4AEhH/WPP/L+NygVjINQJ5hpdsCh4tQdEH4nrQsCyRRWgj+oOx
PSCfsUkMUMqXEqc+i0RgCqTYtnUdPZG6ppU7UhcpXX/pJoBTZkLXmW1Aj/ypW/POf2l6oEASrEGM
fkn3X/gg+sUb8v/Nh7t+yV/egKnXqGac5QpEdjEPdz4YTervJ3ME1JfQ7YS/vYBhEPPwH30oxdj+
1L3rl+b3X/rA3BZflSbAyP67D4Bn9vf61V8a29XfOx/e073OAxgb9I+Vhqgt4Ogg5Ap5NCn2D4ps
8JGHos/L3kyAP5wNzYVqgia0Hny7O1NJyavaRm58lPQANnLrC1WAgiHZpX6EcGTRqWoxmtVmAj7m
SclLkyEfmSPQYOZDD8Brv2fnCTseSoXuospJcHJbRltVMeeZDYC89kN6NUOVZuR+brW5BgDPb/eL
Mau3OHEOgHd7lQmHWzC/Z0mPmJqrfMhNYxVbcwjyCLhPFRzg5Mjj8FYVzRAZBIYPPu5M05EukV7V
u+4euYE/lJck94v4qQPR9IMcpT568waA862cdqXccbwUuuOjkvhpEK/q2NOlNzTLQOq2sGfPAHP2
ezDUIEI456LyHAAvXisA8BTsmsHKFvLhkqJTRw9IICmPSi+ZRhD+NYxJl6ji99ogo9SQxGp9KDdr
o7xZH0pO66MW60PJCrE+mg4gm0pGd8h6fHd91LPXrpSrtEaQlyGbK7kfgljSNAdsttFTqnhvHyKz
/kCdKz1jtj53OqsPSq7WB8nUWr6uD6V7tz6owgI8KK0P+XxJRuuj58Hb+iBZz7i3Z679Q3lD8qxM
nww9rh7UUqY1AsBmgMtfH6a0hdQksUaUOASD7KoI8YZPClRxXSMkUnK1RpSMJSDKoTVyp3xdJ0oe
edbbOpF/CjMw9y7j7d9VaNfWIQiBTYDgP2Cy0nUuPX4MnNaOV0aMuALk9GwLNkI2+M24odsIkxiv
eDf5S6sM8R5oJfExmkYrXtGtVI2BVwXGvPpxFF1KG/JWdUfWnBwEEiOA4ICIUjUL6oIUR8+qx41s
YzkDouZ6AGKQb1KJ9G96DpAKsq5MICEDAglDunecWvWB6x6mJkOKjzJ3Y4mmoSn6l9Zp38ZOLtzM
zI11v7D8ZWJ5M/JgMUzpNw1YjJIUyQs5Cup7Qsj1DrSlcmLkIJWinFwPcxIg7wM5bNc5uLFKXYLw
dQRWX4UEE6Ukm5M1YAY66yE3AJdGz+5+AJ0bewe3FOHr4nlSm3q0gkMbxAD7KJAjVwXhGQwqw6qZ
ebiiIlVomcV1JKqyDoF01qXQ61hfqOog1kPQGAxgTE4RjqFqSYU1rYckHzPayBrZmVN11sYHH+FC
lm96mzXzWMMn6naOwkSXt1Il8T+FDT6+qTYjW+Tjnd+kLA323tztp9q59VvWXH2WPqhJMDA70ueb
fuhW+U3FWx+F3wMgUqgi8vPceJtCuGyNo76bxfxKl6kd4qfGm6m+mbiryzf9Sx+Fy4gNsB/up20A
yjOiSVi0eddl26n6xY0DpOSVpaVcvp+ECn7rVglQBrE4bvzWANW+yof8bYnIoZLLMVYH9UyXm7Xz
ntvkzSxm+l23DSRBA5UPLD40CTeduRr+z15nmmqVPXn323Uq3UwsuV6J1V1wkOYwDjrOejQuCGh9
DKqm+YgAiQGJFHYKKFGn+QjSVusA5BXQIInaPAqKHWsjC9ghKPIcuW6sHgbkYKCYRDXQYBPsrlEx
xcnvsi2m9EG2dUIE7c55dKZiBaSPxGc5DlmF2fIfzcndVxDhpa9gt1xIqXCttwrpWuz0w6nvvVRW
kmtB7725xsHCdeMaTorSTR9at64Bjv/WNQSMvbmG8xMAcwnXaNB/ucZzD1A3wrXQ1BZ9odUfkZa6
8ytgKhSpZl+AAGFfEIweIPOk8VeOP9sX0NFDxgDpqvkpwCdFkfQi5C+DT0tqkYT6KMPmG55UcyAR
qSN5cACzdAGUN2FAygI33INREtFDokeSaWbdPvLsH9UZiTvAPQRlnADg6bePXgI4gaBlPrADf/uI
M6p6hxhAhC9ffTQROXfmtgM81t9u012RV4/hVAHh8upQkUfGMuwQLaNkelJbwGlAprByUueDfmrx
T/XOy8wTmFYM0R3CFLmaISBumdks2iqZN7XxtgWsmnSJKvA27RzdKTtQydeGSMMY3E0M6IcTycgW
4Bb9BZDjja2aiNbn44Z1SOElPXKz6ZBR2uKkRYnknYkDBB51Z+U5wvaQRa655U4NunI7bY0Y/hDR
wL+fVtvr2QPCkF/VPEi/wCM4Az/tkUp0AWoJyKA1N9iRlyQrqqlbJx0QmGRRPMfC1NpDkrhfVVPq
HKi1vC4KuSJIUmQuduaHwtiTKnlFizRrprdFKmXXRap3OQBnfNuoLiy9WcbU/s8FSk6WNVLqtBkL
VPkHvP5wj1wlAHCIB0oXD8i0jwywt0pElr3Zf41A4PZAcim6rlD1sNQKVTLNKm9W6M30Im1LrVA5
lTPDW9ufK7TombkNJ47PyuvDohWaTNPNQia/rHI8hHxAYMd1QGqFSguiIpszsELzCBDl15U8FdXN
ClXeZ5Zzs0ql94npLwoAwcpFT24NBRvw2oCjWTVB11UqH5b0ECs07eq3FSpFIL1aVDqvdmpuAOV6
u0LJHaR2Zw8B717VPJDcABDA3QptTOSYz0EFyNLrRNAK7U3nbYVSxXWFqrmhzn+vUDUNeQmYWEQ0
G3tSoIqCA4kTZwOINRBPxu2HepF6c3X0OmORFIb3FewkbN0ZabHHcZL+UQc/AUL42Fck7UfrcnAF
ezfAyPqSnUjfdfsC6LOx/WCCHu+lq7pPJJ/NahJJivGpjZ36yTUxZKqwQhOoYf08nat0BNpDMiOb
z8u8r6Phgxg0cOJLgO2bc6bxeMmFS0Yw/eO1of3UOzrSfXLAAFEDvwDwOQITX+YBOLMh0/DBKPSj
MQKDmZ5/8HygdMbgwlmTPAAZVVa2Aoy81nYNwonk0JD+uZiKgn9pSlAJWAJpNJt7/Wv0Smb4GHqA
CQAiAjPBf1oAYIrcimcgx4I9ToRE1QbNFOlnHEAzNFNI3XVf+eDKmQKLH2hykZHygBio+5lq2wiY
vWKmRlt/mykkbLzNFM6nbEA/gWuFnkVSum8zVeNM5gwwEL6kEeq28U/n6dbNTJFczFQX2u2L5cxv
M0WuVll8dL38baYaewI0vHgU3mCvDU3jn4Bj/TZTNGQNK2oEH+LNTM2+r38FRq5YI36de5ts7uKd
1YX6Z0Q9LPBfYPpoNAgtRO5/d8G/5/ZiN9zej0n4awB+JaBQcCF5N8zHODSio5K3uF0zDyFIpEEV
uSYO2Wew01iN4SO1B+2NHHdt2XVb0qPLjBhwMqMsyI5/m9F8PNUFR0D8GkjLiMalcim6L2KOXGxR
TY0t0T3Yxbst9aC673+PQpnVkBNPo5DtqXuQEOF8WzhK7W9MYDqUvEkdfwFeAuANXHWvk0UWAoA0
waffI5BW9fQXXmbAMl9m4WOVjNq5BXPcAw5XgBeVhwgCFjLf9LTzZGtIb2blbYWRufgJBH/VmlTo
Qi1Y77Q7BOkCf1+0DZJJsxaeuG3trZ2BN4/kjOQmPqgX2qyN2xubUeCnAEDBFg1pkoN0FxV5g2wG
AHORV8JxuiO7ZZM9M6OPDkqfKp0kAdIVM/UVVXgA7NwblvE5d3P9wjpAz4yml+08vDQjWSQP+RaU
g/kyFdWkEwA+8NwZOBnVGYLbQ5Bu0p3Rh99ikL8eSIv0gS7UrOcR6U0OdZcAt+khZtq5GI0eOx+i
bVwlh9R1jaO0CGQ2vMp4abB+K1vCP9eIgKf12wMyl4WAdhgqRG1DTJIhnASaamVuB2BeBQtkIWEe
/ThYSOtzkMaPyJlcSG3SyWznn6ztLRCoYDDUF7YuAfU9tHxdaPtWC8Jj0oDCHdG/4HwXF5KZiFEE
SoAol/OE+OOiDJngn9ZB5/FbqUem8gAobvyUqo7oLou/4xNJO0wGXn9X72lIA7avIdwoQ4binX3l
kzRPZdkmR3x+oM3tXulIR5RjZBB/QN466V3AmtEINGTprrwRqGUA1kvaRUvXBrBbYN3JQWJT+4m2
dqa8PJpIIZAX688i1ZLMb5FShkgeoDNclQNgxd+0pQpphdoZ3qZyufPwZjJFzCGi1YR5qWSAh3KR
AvxgLR0kO1KBbqU0DhJjg9+aX7LR32MhL9r2V5shb/2PQd5YdHPkDTM3S9bvOa1GraYD0aHJVtPY
l7/dV+pMA+JiKxBQGD6xtMCsL+aU78HlDnxVIaJL4DdAWCstEERfZQAwCR4LazkjoxZvYULOxVtj
iff0BCk0j1mfTo+mmYKcTPOPCAOdpIg3vgky8TNIDcbHN7H2yYmA94YEAv2UgLvhRHfDlOqnDjGW
iPZK8E3wW67UgJlvPszJvIyA9QPAoz9VgqECsUTZ/iA59WYmzfSmVzQFQDpHNt6YJR3qHsBYDJ8w
QB+xWLOdpzAowI8KNEIdf9C7Eih4L3ZhukiwRNzw5OUvJAoqEXg+ZwisEBrePFeHDnjACyrKS8qe
AAI6AokRrZIoSnZ2rMEJ0YAutmavRmRnX6hUaEkO9qgwAGsgGhSai2Qo76bDwDHnVT2Z84YJhTmu
7cd08jay9YgYzKwpzwhN7pfu6IzfgVeycBsTAOUGWEEyzRpfTL+ot0meGvvcmvmFdCPsQyDLHCST
XooTNzv81kagSwjKldVjywg0kCUO91yrWhbOiP/QrV2AORGcD4smasG9SGXNLn4gzMo5hDarTl4+
f/eGqVi6vmV8N1sHWVZj/gssiXwB+HmwEYLAYQP4qPwh9Q3rZHkhuLnKtP2MbK9ziYTZX1HgHpHH
7X/WTUd86HuvYMQcl2E0jAck0GXZIp4BmrfQxuB6b4HxBQGm+XgYSEPq3d7/LaEO6UINqQsP4Jqr
3E8RvwW4TGOY2i96z/CPYfLTQxrbybMN+u6FqTn698LJPuCl0H/lYV3t5m7E4XBXVh+BgXC2xsL/
5sRdsEwjY9q5njN+mMASsypYEcoi0DgChJN73TY3s+nDIICeR6sKNqUoZq7nrmsbadZUW+Of3CbQ
U21NXVllg0SA5MU2BOV80McHPjbgYu4mD+/l7YpKc233zwzvhpusmUssNxT7tLMRzQKEdUfvpkNi
gUFI3urIvwY+mZBqJU675K1J0qCxpgNVqQvJbqrlLdUj9i8zl0ybTLCeu0ffm5NjZmflhKjDxgaS
XGIf69Y19sPgDbu+AdB/FmP3LEqS4EOFSPpFmWj8J2dApijA6LJoa3Pv+ZX1TR9CR/DjBi9pyPU1
jryGE2BOnT0YI5qd5gw/da1xn/o4XXMQzH6ofQ/MJ2AnXZZJXX0pkHQD4NjCPzX53GJvn59JbmRG
DdKnzNua3Km+2JWOHII5/gjkXrw7pKG5tIXcnzNrwWaNn/soZ095sM7acu5XRWs0p0xc8gjRb0Y9
7qM0bLItVWCHRVtoIbYs5q5uTlImlEFzgy+o3iwCpE5Y+IrD/33zkMWgVUjNfkeKUodugVQyia3+
DoT2dfZAMmkGceqgfewKY0NC8kR6FgDaAJGvBnJjrrY1UCCeGo6NLdBpxLJJrJv6LgqyF2ob5sIx
atEnFm5HhKjNpnakptIPZckcUsAzu+HfDguTHiIOl8DLBfqMsCsby1tRXepJDtRFHWkMokgVnIW7
wfHqLSDg+fPMnPYhaPg3/ATyZ7ro4RAibtOdVkrmlIGYnLACTCBaUUWI42KEc4cXEiV6/glcYZ/w
mo49jgFRQsAnN87YWjDO4FzSzUVrB3yBL7Zo50e1caZqutONLHsAMsM+mHrDvGnXYH91Wdp+tlbK
nmhLzdhwcAxA/isJiYHOE216JK4sx6aZz3wZu5b+MEVg3aK7uKze7t6TgTr6FM5zsL3TVUXQuM0V
QqDQ6XtdpXOrL0wgc62kytX4IDwgk4DwPkTYRdw2Y9oD+IOuQwj2sjQBwJgsB6zwgE6KU6ilXfk1
4Kwt6JKCaVcRcDY+jV1YnNSlqau3oqvjX61mAyaKaqkiq3scZVHZ6mf9wdEcAMAJmZ/EwAR9q/c5
As9a563lrQIwPmUr1admNCXY08iuaBim3a1JUgzCtscPOqDcRxy3Ltzayn9qXrnMkwJkRD5gdIGx
yL9lAf6M6yrLXuaq4BsTQBfHNG+mA/bFDaynqb9EqRauzFB3PtWD9nVuy/GfzFzJfsxxePUcJ/gc
p5m+zLKgfdIH7FcMrV499IHNHnw/1zfZ4KUCFxf4aInufTGL/BKNbXueXS9d65GjrWsW9Ug+nIo9
QKfrPdBH6lPV2dEGLwXls2G70xK58SGyqrSf9jhMP3MTUdNEbKojIHiYKutn4kU/i9pLPhtdOwpM
tOZ5En3jR9HZsD5/dXTDuURAg9S18kIFnYXuJYyHH2GOrRkS0WXyMlCpOsW8VrJWbJ0njT8BCxet
qMIfNP+kB+OaRHbMG2Tj75ArXp7muo8ekIptbVxnrF50PgGhzwOau85/doKDHlCpP2b8/n8sO0DW
qDZ9UFqb2verF6sDAJ0Rm3+2GUWbWrTJwMN5svFN8wAE8l+cGQDp3heAa/3caaN1jHWLAVBM45+j
wsnXNpJ0d2OU8M9ONl880/CewHEUPxdz9UiNIkszQCOhxWsqGmWnLcY6B7GK6BLnNKEbGp/akSen
kgXWgsR2Y/Xr0R2zndSayxc/G/6HsStbjhQHtl9EBLvEa+27y0u3Z/xC9PTCjhAgtq+/R4mn8fjO
3LgvCpRKpahyGaRcznmqwCbRuTi0XpIA1eipjywf5QEZUmE/nJed6O8lc/NDYFeXQFeKgsHIOBWK
zz1PV86S3DBtfrWtCMjzun6YZNQ0JUhmHf3q0cXGi9ypgoc8EQPyAOso2la6AnbStbBzn7myWdsu
C7c0JaQSYtGBcjnC62+z2DHHyd9kgag2Rll5OxX1iJLqO6WGFh3YGB+55//1SZ46oIQFI9KR5GPh
4cZ7sA7fWrxbszqO5rWrJtvyPjcvnz4B84wXCQr74yc5DtcdCL/8bk8DyKfZWK2uC9BfgNEAnLxI
++59hayL662pYoZ/Of092Gkn90mCSqi5LyIPO5XA/Tp3J8CaX6oABQ9Uuk03WYNYLc7vODbW+wlP
1dOgG7qiBggSzqnQSbH/KfukQl1SpmlLl2SfzP+b7JPKYp51wUFIIFwuNpc7c7vA2g5AQVqJqbdR
3cFsMGj6IUqrzGhHMsDwY8AsgD094eRAsnkAlSEPqgdlPGaSFl35o/MWhBwQeFpODXb/3qa3jHjL
wRo6y/A/FB67Pv1JGrQwXTnuDvgp6X3RREaDWPVpnRwXVQRb7a3X8WIzAPQxXDHF5blpgeb9e1G6
Clq2RhJYe1vur+mB++DlyGQRDIBvPUq4swocoJmNXVOmAlgbssG/TJNz7Ka4bVFA6BxD5vuXZf08
89W663NnN1sgY4Gmu5/vx5FNe4sqvhaGUSNuiTuLxrw+z9rFiP+npJH2dvnc9AHpo873QF8Cvoxl
TbrS39jo2vjq6HPHDU4uwKcHoQN9ElWZzUlZ/G1eF38doLUPD/Mg/f3MTlmHuT+mLEKGoRWuZ2Pc
SP1ziwP8sqYLsDsAgnU4CsbW9DVwrl42JOe5h02Jd06k5Z3rFsUvcNJkR7iTAc6p0cbNCFVrbpfp
TE10R931dXcZXboeaqFPTVHwlSnUwaxB8cQEeHejSZxlwsW50Y0n6hQggvpyzLykWhVt8LeAVOc+
XVJjwRO/syf2B/UYTf9sbpaSURoKfNNfgUciO3g5Up0s03lmrDJezOhb4tbqq8u9+LGJ1NUww/Yr
UqF0jBUIbjTIkf12EgBzWdNoxvAbKysfcPYgdo1qfqo9UTxlPI0e4CjbZUmQP5GoD0Dx52Z2vV5k
lh3m66Jx0kOrZ5EeN9nGSL32gdQGXiMgFE8vs1ltbbRtvNdtp94kHhwMr2XIkm0/RH/l2D1cK68D
yhJAceeGZNQFBMyaxbF5XkSf1JS0ojXoyertpwHqkmFQOjr7pmbf/tPIP9fCNq3BPu+ft7Oss9zs
J3uBKxFXD4PP6wCy39j0URFvKk1jYrt1u/ZROLhXxCujDKDx1Mov9jSc+UEGIoQ835dCP+L/2QAZ
JjrAmfu0yEnNRuCxXQH8Azhc/vA+reDI5pZVbgDoBaZogFSoa9KUxQ4vABuO85TcxmY5HbjTRys3
OplVVP7wQaYE0Mg0BXwbyL0FihuO2I6Wd8DQDCA7H5xv/YQdruGWP5Om+c6QKPolSBTHPgsIJWH1
JUCR8rUWZrJF4fLwKsL4OUtd8ZNN47G1Ev/PRABVWTqGi5cul6feLYwdt237mdVFsyLLdXVqo6GY
7yZFtfwuGwHEa49h/9gCWHbX1ohEgK8yhxe7tnwQz4FTi4apAWGORn9M1XaRoZAQGIsq7HZtboJp
AbAXxbrA9myP9MzhkRSLqR0QJjJCbBQho4EE53H4wEtkhOQ6djJE1jOYVwMAjeBuqMmYdxy9YrjS
BKthDWq8pLmOveiv0S3cFz9X9lPVgPGo8J0XanJfAXRCGnfqRQUXOJE2xpm6OI9UG5A7BHvqImlV
7AOHuxtTWwPTS4ZYcTzN5iL8q6Ny2zxPjr0q4Dd7rlDg+KDy/FWZWfTqiqw7uWk9rY3aMb42DnjQ
RoUaMQkE1lXAWmR/9aYEwYNGb3an0QdfYRzGIEL+uz8LSWnqmD8rWfqqLUW1c/r6dTZBo1XiGPGF
LmcpTY9cYEIA0xY2zcD39OscKwFKFPC49eDj0PcG5E/rvjQiqlBr2SCl/be87sG1aIHSejP+luHE
r85Wwh7BfGbday+17gP88pvAAzKhh5L0HTjFmwOYyN3XDt6TQvLomx/zcouzYwmXVOu/1HhFd7wF
lyTDfy8q4KuL57jJU5EHP0ieSbxX6rbob4YRIgM7CczVPCFDXa+TsvAOX0AJhnmh6eyxggkQQoPZ
ONuHaXMIguprbrX9pTBBlNbJAn+u3vvOWcyLtYiNcg1/eH0IPcMGaEo/3k1AEWTASMJvFM7Xrdv0
6TawPGj7tbkDTVP9QMqBI8pjngwgWibtGE5KBCQtYG9pW9giTICF4jfqgcPPecq5LDZJ4gLwmVav
X1Ume9CnYGwshxSEhGO0MWitzEsBmlaI6/t04OHGDgCF5rXyKNMwsU4w3zePa/dB5jpbFitTU5Wl
3Ho4mG7nGUDd3YyyAqsHSg635QhnRQlnyZWuCs2tZ2YDsOua6PJJThodMLXXAlG/96l6PvLzbzZq
m/bMYM2JmtDrUShGl2oywEBPlz3g2efxsm7fr2iAuj6Qbsy10jqpUJhD6h+mf7ich36bo67TAfu5
kaxZfVCcL2l88lp/PCscr0B3KJsNrfxheZQaIvrafElMBA0rI6ytfQ2M6U1vT3w999uI2Wu4RqIt
a0J5k4kpb1YtgEvRaTa1Jp7kbtYckhaoYrbl79/7dfEkgSxzpIkdB7TNxrL5DuhjzRm1vBKVnqZb
r9wWPj1yUnxoUNC1MaTRrkk2O0AWzwoJQU258rouPC/Tqs5pjpMfuwfluc3GNQFu2wPXuqjN8lcP
4Hkb6DXfnTgHhLThNc8t8IHgGyz6c2jHONjWqb8NgWr+IgvgdAJ4PP8ZI0NNzy4y43ubjA34Pt3X
2OT8xmPhXgyL45VQgpeFodxng9LodBVLJzuMWjjZ9nTtWwCn6wmSg1UTDEggzNNdmkZXlTMEN1CV
ILfZBNLx32NkQvgIs7IO1O6fBgwEtrFptH4uJgBjIZEGXbU7MfzIgYz3qwiC5yQaEISuQYWUS6u9
h3UVHaQ1AER8CsEBPAKOuTb97ospgYvb1yb/EcQ/JrOV28ktzH3XFf4uMYISORytV23rApQgDCXf
Rs3LAO9wVW4rBoetXRboO07pPKgYTMuNW20FYI5AxzDy7TyK8Ft6DcAOM3dR1DBsc+UU0CnEynbH
4nthGLsOWNURPjWKuXor/Wlk03cRt9EfGbCj1i1YCR6BgNPszCS2L51ykhP80OrQ4Ml3A3Vkvm3z
tnpJU4VCYaG8NxYmD7PJ9qsZMHgP3KR+NNpAvFU5kt7UVPvP4G5otrEq5K1qq5+RC39mBPz7ZNgr
z7e2voO/A6B6pxH8SEEwbIBSl4LXaUBQzwEVVq6beaQAG0Li2sDps0zzWnjCurqhb6+dLDMPVdEd
YtBWf2UWmPZExLyd9Hz2J+hba0d234BcXuO5VUu8Dy32LIvpS6XlKeD91yUIb2/Y6tm32nWRVIPN
4je8kr40AGp/zjxsbHBMqrf+1Mv1aMN1jLhjfTKQz5kDMepDMwSDezMGoZAw74o9KrVB1uK2pXvD
zvnDDNJb5rIadGOeXfzRhL6zE4VpPgFbF9F6lRvfzcnd9qYT/ilAOrjhIVyHgOVSV7hX1WaYKuPN
AB044vjGd6Sl4U3WA1MGjrVuiweYLod0mn2fNyNIIusfZBGpDBfX8tzX3Elc/PBScR6Q+vuQaAz5
tOLV94BtWjLoIhgHsO/upAyQbkwxy56ZU45AcSumTQI4gmeSlfzFHIEsTBJ4P5ztEE34oWt918JL
0i/XU5hk+KfBlMRC8EoBgg/EsOgyG1CarLGRBwcNmoNAjAA3QxftSZYalvsgIoSAftswWDitHcaA
s65tBLVobh7YVxeNIok0m0RpAAsUdvMgSq5D6iLgBn2a1Np4qvAUj8nEbaNzYRnRGbDEicD56599
PHCi86AbuqJhAcxx7PO0UFpu4a+XIbJUgsp63wVw2/yeV6Z4jmZ4Xht2aq38KpsOsadJEbsID37q
27xR7/0WPCqgcvMxvuiDLwPwQLpZZNSlAVDkvduhUwk1i+15LZqXozIaRKBIZs06dQCkfAhccOZf
jB7ZZnYThV9DPMAAwzzCp6W7RZPbmwGpKwfqcg+xw7CR7dUB5tFXNaU710tqlEoK5zlWydbSYlvW
zjXuOGKe2kbj1/wwIQ16QwsC3DXfiqAP92QDWGEgQGp5f6HuZAbHMmrFEwDAkcSe2iuapJrSvLmi
/eVI9gtnbHb2RQ3WAtX/AHSQOretMTzldmODh264jhOrivUEaI8NXiN86/AU/WHwtswCTwcpFyE8
IGWC3LpZGyj2BrDxG/dAlg0/Sx5bTXuSo9ZsbbigKu3COttYZAtMJq+p3YsLs5zXwBjTYwZfJ5zX
KMDd42f8q3LbNERycS6wBUyBOw+PZXhCtG6POJ13coU1IrSeAqAQvshrgaf7Gugd/R4/KfcFmT7N
2m8By0Jd3+v5dko6Y9voswdDFvTRG4WChw3KZWmO18J23qinQLYDQlp7pcIqRl0+GHlqUKM/0qAM
vAIMOyMIT/VMxLOyTYSCtAN1TeUF2Dmk8Za6RhaZJ8u3vdWsnNnFQ8CHB5YbatNy5u4GeLOfGCis
NywDnWySmOkTyfqgfhkzX1xIhONsckdmFOoO7S5bx92UHq0gBoDg7wmLkQxAjhkYbdS/GVgm/KeR
xgkRAw/7/mybMdDsXVE8pk4bnis15Y+NH+aPyKVCjCYZEW76LatzACgK15EHklGDWMu0Bq+Pt5u4
BGcqMDpQhxNmaktmSCdFOsOGp49VEZoP1GRFtkbJqntdRGMfDRfsh/dAerVmLRoUdSEPtYVMr08D
U+zEePj31WYZ4HpuVHJn5SWi2i/WASiPCidv/CMe5HSrvD9rM1RXQNzi0SqABXeTAOnch4FXrZKo
Gbx9WGVgUEEMavCfQJHg380EGF8gKsfD2lbwNNbwc5d57j9R06NqyjfC8F6Unveksm7aDyJx1uAE
xwwnbO6uEbRXGvWAOHQqWgX6W22d5tdGVQPQMapPpGKOhbzaHkhrfq/g59iH9FZh70nDNR3/7jRs
VSDn81DgNboyswDRRTlcyooHt0Zv8KjJdVfY7J7lZX76JHcNO96CbArMn1qNdEllsHA2cVq1W2ws
U9tiePNZGB8XfRoMaiRXgMEUQct/3kOADc7VRXyUSTBorxabFSvyFY6J8WGxTnORAGnvQp76s/Iy
I9Q7VoVMmX9+QOrCGzyt8kglgHn7x3eAQpo7b7oIabgDWBUjmaxEMoLhnveThTe8xYB+6XLrTH1q
li7NAfoMnnMVGOOukR+YJ9vFE5n1AZySfraSlfC+5t4wHouWA2ZMd0sFJkonR+SPdZb3VVkC+VCB
pU406uXdX/mI9EkaRKISSDhY+yK7Mn/uHbEjJTNiwRU4eO8LZH31cQEgTrwvQMq0QFO26jTaif9V
L+A1AIkOHO8HKoHjdmWNprhwlG18aAKgaG/6DojgnwY+KS9dZJQ0Z2vAyweGSJzJrs43pk4NnBei
IQmChhXIM4rtJ8vA1GmQA/T7ZnyVD4ekDN7vKoyQJsWzp2l0k8esdkNw51nADwSl9yM1ndkHu6Z0
uzV1B62n8loc21RUKzNI01lvxNd7Tlp1J0uxcsZ9XiJSGjXwgoy5OqkA4aM6QgjBcSJ1Iznz4b4d
dNUjlELtL6EralxXolwm9F4/yWm2GQlQN5kI2JNFmrCYRYljDNeHacyr0wC3GKjIlYsokJ84h6ni
2X5I3OjVGOtzNSbWX/pfHT7yUQKTwJrgM5bRNglT59vQH0mhkmAejcrMv8hgWrmxF27t2LS/WFMI
Eiw7APe31zpfVOa9d4nfAgEFB1B4OdJytDKNihQMZAOI50mEXSHcVXo+Tfh/zCdzi/V/m7vcyqe1
qdtE4xrwyfI4jao7cZZ3J7oadHeR0UBTOR9VSPZJb1H5N1O24VxCd0yOoNHIxhW2EdFVFPvYSmrv
5LAyv1SoBJd/Zb3IH1QDmpMGmS3rNA4ldeFQbx6RIFw/cvAOkoh6sR+BWMUoBZwr3Ehw/pLiZunG
8YE6kvYjggTK7tuNyRLs6rPntAPlIL2zJbJbz67N32h7QKIpzNg2RZRhM28LEgaS1T4zvOO8BbD7
f5s/60ZFzbaJ2zsbcPqKXaHZ0+WuBNpCqKnpqLFNXp7irN066dD78B9iAIQik6Y2zMXJzoGWSl0a
cRiOt7vfIyTzHRfaHyYCYM48IdoJWs7sIPDhvtqANTzZRVZum7wb3wI7Rwqo/Fd5reVAHf+s7wDK
EuRlMd9WrokCB7uu37D9ebSmcUBcvlk3XpXGK+ZWSEDz5TfOsNefANH3ouqEoW6+bBBsEwHw2isX
6EsxB42EE+3j3nPuBdI6UEea2hujzbINoovdkzWAuACHYOtA3Saq/UfH3Ttphgw/MC16+0HmHYDH
4FCUauyeTBep1zY8QMCbg0xVXD00oFql6aTRBR54YSwUFM9WHHhKy05JEMhhQu+n1VU65gOA3f9q
TKTEuFWd4FhddC9JggoZw8CzDXBu6gWxzOoJzoo1Mhy6l14GGlQqw7mTGWpV5YH64WdvvcmLX5w5
b2NqG1+TIvRQaCOLmxibGBxkIKtXSDp5RDKmBPB/XHzzk/igXJTuhIFf74ykGTbYq8tjPtnOq52J
e8AK8zH0nOK5EzEw+irndTLwNktzztakBaf9x0lVKu++ZNMjUv68p/p5jEa+8kCGdhjnf6ZM8VWF
UoiDj3/veE3j1Gf6HwupHs3jMgeH2OaRBj7JrCDN93aZdb9oNHMLAZ5lkY8K2UPROPyIshxk9RL5
scYzIlXfh9HKHuAcaK8GiFRdHF2MDcmirt0brDbO1MtCmT1QA8K/SpcZ4eejZctoiwQQQ4B4wzLs
FdgSJ7CI9sFFtVl4aXzD6laAcgwunm5q5DNvzRHZcKQDJBlw/NTSwG8I244CJDtnocbkABAi/CIg
QvqiJVceG5E7pvt0tTSLrACAOJ+87Br3Hcj1ouZel6VxQ52B+dLGbbpuWMGPQPQ2X8DADLeY0QRb
Gi1d7h/9CZRSNBVcosENNap3GiQRghaxW6cvRqdNB/1XFsr4RkO+zcAi4pfZkdTtLOt2qUzg0NK3
YRnjdOIWglk0GqEI+KEq4fTUt0EaSMNZAVw5em7iQd0MF2eOBJU5xWiwQ+NO8VOujPhJ4H8oq4rk
gUSgMbKv8YAkTW/AEaK0JrYfPI4SyKwqs7VTeOD1Mu1oj/AQxvsmQ54udsQ0GZS58h7B/0SGZ1Fm
+scqcOQHWYxsp62Dfdt2NjoUU74C5rMA6bo26oovFtLw72TAmcb4MozOF+pJfduVMVrwJprxZp7v
RvC1mCwWh/f5tXMYuxZkYVrb6Dyw1dn9nnp0Z3jVdAeHgd4FrvQcfxskhWwaI+12s4FIsNdmSj2w
z+ELAkdIdcUf/NKtkrjt74abjfdw8oZ7J3AOmuqE7wMP9N4rOKrDfeL5YKdIhrjZ/oxIn8ayCF89
6fKugm6fNVtErF6I3rwo3O5omgx+0LBzvgxh996VOuGAuoFALi+Rny9dmhsja+nYRs7/mivgknjI
8WDeSqAsX4cBvuUVXZYW/nFGN2p2Yy8g9EodcdQNaL0ReUXCnhuP/TqsQMm59uVzYff100zvF/J2
42Zgw6KuaJR7FWX4SD2i+DNG9cstkvAMh0j37CBn6UDGSCMv/O7ZH5/IIKkLx3k3SGOZ9PQfT4rV
6OGgEYzTQ4PDHs4oHU9P+DN+gfdzSLdjZMDfDK/6rEOKBTyQD24fd5s+YGB+RzVRulW1JqfjQbv/
YAwZwXf86oB6SsZ8/1FVtnlbrNReUOMhofazAgsN71ABwmw195OmwD94Mozr+ebgxJweutG31uD2
dLeLHboKBw5Akrw2AUakPwoJM7s9ZCrNL3TXJPIsh6H0q7HXNQvqjStCuF9U0V24birOQS2hr/5N
xqf2EHSZOi66yAn9OIvmk6yPgmrfpOrP/9QtUN657jIj3Rg4il1jbuE0l5r9PjZrZ0KWkWNPq3is
xR5sIihn0Eoj0rOucazVSUmi0s6wxvZMsmSeoocTZElgNwDjY5GF87x3i5VA2k4abd67Wnu+AX01
FigIMQIn3M1L0Spk3EeEdO8y/yf1PozS5VA1hw4Z/SfqLWuSMurxsQ0HS/qaFpoXJp0KB6uLxrOa
ZR/uQ39Q36km1KlYLSI4+iupULiJWkAPOT+RzP58t6M1lwUBEnsRsQ2Ww9+fe7nhijvFNuIN+FnJ
1Gy2YabE/9eBbp1VzV9R58l9Xab9RSI4gYIv0+suSjddMrl7/NpfJv13NyTibPjRaR1SJx0a6lNE
s1uA0O+WyTS6dEmPZD7ebAevY+d5vsSLDQzvCDDqR4oU/XCdr3QXlVMIwYFddftpYH7KsAkPxnlY
a9PzZplMzyDvnyrL6GLwwyK/rdDcD4uESGfefhAudhoJVp8owfCn5eMxgdsULqQNMLYV8CuG9iQb
bucruqQmb3yEdHWzyD4o0jD1F50+iVB09kFpmblYy7lTbiKrnz6sRSYUS48s4+O6KhoJHp2Wn4M+
G+v58kO/KgwU1c9jLrKaHUDDHWk8zBx+pquRDUAX/jB/GXIQJNwgxCjW83CcNUa8WcbN4gcSM8YL
DszdJUDcwQLeI5CUwfOz6qWH1jPUgPQC4KUkrGVXpb3J8ziI3eY5JKNRR89e9GhuoJAXP9ua5/1z
LZriZwKJZpZbwuMciSfTOvWdgSOK7thZVZ/Kti3gJtZjfSOeYq66jTmpEmSGVokEcwz4YPyUZZpe
qYeYN2oL3eFI+iRK7cTYxZ0K3hfRhmyzHlcd4gFwhMMGNU60jfE1zKt76Zid6sDFN/N79Shr6k0w
Dg3cXn/fUd2kNymzel69aYVxbQwQ9QxDlK8NJM7twl6A6fT3BBDIdzpIMs0r0+eYvuMsEM13YRl5
eHRD7drUN0oTwURcbmTkDLsK/k23tKq7AgrebrBCcFgWPohy0gG1TGXVX5qhrF4zwigIvWfDL+VT
FcdnEifgToaTBKEDh5vVK9kACryxo1H3f9vgbqnw0yiLr529qupafueJ8tZREk43QPUH57Gcyu1k
tfWfecZ2Vj0638t6VMg09cVTVpuAZ8b2dj+KGsnRbf/G+9j97mT9UzEN9VdjiM3daHfhMQUyw+OY
Ax+KNJSBJEUv428ICZkoyR3Cyyjz/goSeDwgs+gUxkG+Kpuggv/L8l4KlRjrAZFkTWbqv6gmGXeq
C5BKLZT/gj1FeBSZn8Jdp5VbhtIQhBeHJzBut/A+JuwyVqh14yN4KvzAeKArCyU4GwccpJvSjHgB
0IfqlCDadVlUQKvtHiPpfgNae4gaSW0gqC2BXfZ3zx3HI0oTw+ei9L9YeTd946VAbv40Jg92VCc3
papmTQM9oPN7ZL8AnfsBwSZdI5uh8Bw7Yr4iYeobzgNdSbPq1qLIsl1pFjYYluLibjl9cFpUHJRK
3zr9IckUTUMdw3iICjz93qeZdrexGsHnRZfJTe7+BJVbfjS4/Uvkg3GOvRZkNKr6MzSsCByxlfXI
22DLdY9EQBsxI7N8oY7hVue4VuJOPT8AJ4cZac+RVndaRLyxw7SPhqyiLy2AkrZWy5O9gRyBLzGS
lvfgLAdEkx61GukdQeGG4hw96vGKodQ8Bjq8HjUlAgR+aSFsjsHU4fWLoXZAiUr6NQ77O2VYYAfS
iwK24g2lBRxHV8wTgcdQ54aJNDgUKMyLrWB4giM6vsRZ3j3GQjq3hBtITPHUIzWymaxrV4fIFIMo
1VphOVgXX2Q3nD04ULTS3gYppf9CGmQnjHykFQf2X6RPIiAh4VjJ0xxH378NKSB9HBlyBGYZDSQ+
zj4ogmArmkYy1fTdXsZxtRa1gxUtEyyjqPxBxGR0kh2qQvHIn3rcWRgkO79zyw8fYJRMbZWUSMZW
FYNb1cPO1C+QxEAL0B1iky43Re0a2/kjVcjIXMuisXbzzbbILkoQ+V/bkUjOA1D056YrgXuyon7b
/MqtxACaQDj6axIBhTHcJQhur2zNMdyZEqQtYG2/ONqP2qEifiVkaM5dxdq/u9oHS8o0+mmuqU19
UCaX7P85d1H+z7mVvqtloQ/r/r5JUC3IfZc70cb10gEwsUjKUlYAN10J+NveDEC3FOCtvrI8z7lG
rUZo0l2uRHrvQ9aBMyJBPW8XJHcLUW4ATmCg7X7UcejdqEPipCiGXdojKESyZcBm460YHHVeTMQI
Rx0dIF7Oqyy6KOGvVqkIhsNipJ6M6ALOkTOJvFA1HLmKJXY0JR4pi57ZD92DGPYgDkvvIszwGYRy
2q3MGaq+kGMzy+gueF3sEOTJrsv0BoTAQKEIkD2gDSwDkZW9cZ8bx+XTh4K1p1LkXxcR6cO/xVfS
HeWeBmipILLMK2u7DWksE2wXh9hSxSjN0evNX7oc/xijMrwt01kRqF3rwvlpmLVYtyj13oJO3Kw2
ZmSFatXlIWJKme0jPqqllTSdy3wZhCEothWyhUwJ2cB8tosS8A936fDmiiZFIDhc0SDNKvVUuvok
Q0V5s4tAZD0rqyh0kPgJm6Q83wf1l5uhLil2ZozbpH6LqvhtUafFJm9z75n3nbWJas/f9dbgPdsI
Hl7KtAIFouc+k8ZQRDu/iPjZr7r85k+Oaa7q0ctvY6fOscPkqY5zDOjR0YpsE8+e7AdI3AEYQDN0
QyrUOKJCXmmYiZ2VNRZM6cmk2I5juI6RQbdZtGeDk0QeFkNq83qiOfNMZEzk+xy+3dkGTaK7IGsN
uLlQ7NI/k2i2qO+arqaMD+dejdtFf5keBgrJMnl8yx0ePQ9G9wtco+N5dET87IWOfXJxol1Rl5oO
GoU9jecYfslnxw075KMinxRRzMDd+EmHgirhwK2JmjZU7QI2ZwMQATwyzQEV06Jpk41ZcnOTFwPC
YAr8t46Nsx11+cDaGzX46bS30vD3Q5iLMw1aQa5udDUgL/NSwk9CqrNhGmhavL+xY/9G02l0sQvG
brGtWTisPc5tMHcmzrPdVdgm9UAdzJO0WoeGX+ywwzORZ+5F7UPc+MhmYgrsUbpLin4MCDivA+Ba
Utf+PDBP8UD9yXqzPHWmAQeNVefWLoOveo3YAPqgXCzvvGe7YERS1KwjzdCcdVK7kbsC9atr1A5G
V8Ql4ytTgDtGUnvmbjNmmCsSjkiE6OdL0uyqIL0E7hvOcG9I/rTPcqjbpwboCrcBNY8WPFFP1Kgq
FzsObIfNIvu/JnUAXrkb4pVCMGEDp0dU4Zt1dFgGPljz4nYjFxsaHrpR7Ae7ex9Gxv94TlW8agve
PSRG0T94Ld5olh1lB5JRU+vRvlV/tKVtoy4WPb/FE5Um4Hhyxl5XnVMrRzF/bJ8YT+BIQIQXIEC4
WhqSBci+3qpJgUnmX/Sknib9/FmZlb1fptKVTPBKDxu/Wi8DcFlazWyKhKWbWsesbHcpksMudVB6
Bxb0N+r1ueFfRt1Ql65IRl0+2d+LOC73/6abBoLNs3IAT7hmtgqjoQKDDyI3Xlx2DxlQp6lHjd3U
JUAlkAbYhlb/RLKGG88ixt6AemGA2zByZx4jUSfBozsUyBmgSWNQmMheT2NAfg9wYVc8Eme8SXGJ
CmCkojDnSDJqfGyH+LqVjAEm0sIun6XsXOmmGHz/HBdwO1ZNHa9V3r7LOjtqcFb/rUOKNAwn+xhv
Aqv7mQAcfkcDi61lxiIz5QRbpEjDzD4C7Pw1jhsFdxDcKXOjHTIfuhJFMT1en6727fq6WQZJVv+t
QYOzaLFGV9BwuzY6LTM/L/W3DZJ/WqpBAsGmHOLO9l4ztz7GvqtwT3F3KrzQB3az7md02Xs5W3s2
UM9iXUs+D324nCfQXJr1oVn0Z1Pz0CL9MPXDsrPtNAVCJw9wTNIFT9hemCgN1ZfU2E216VtRn6JK
DxR6YL6k4dTIcKTwk2PnoYTFivjq3/Vmswj3mXvfHr6QmWURuppV+nbIV5awEGGU4Q2Pl4PhgJAt
ANnUjUTUuEkUbQCPGm0XGV1ZoE45VlH7nHspSNyRznBIdFkjNUuVowPn2FoppLkuskUvsZMTkGPM
e9UBjKe3phpIJVH1ymxgr5TwMPLQqx79jj+QOGrK8eQaqHmwQkQrwYWF04Yq4ocEBFv21PNHauKh
Sk5OPCL/4bfMnrJi1/cVPFYl54/gCeGPbdo267ZR4x57ljFdg1n9i2FU/NyUObql3PduLWbd2nQC
5Iqj/otUHTE1hzQFP2ZcKWybZF6ueQAgvI1ERPl/CDuv5chxIF0/ESPozW15q1LJSzeMVk8PvQM9
n34/ojStntmzcW4QRAKgpCqKJDJ/cyJnG+/8wHiUPUfPzVNIKTM7TCKvlkE5qCtNAZm54D/WPMlx
OTNLXHtTkdaF2tAHd9O/m8bcuGXaobHsVv22LMt8oeSdtnG059aw4gXb1vo0aSHGvZgprope9RFs
KrSnpvQR3TO5hwWJpj3paW0cm8FHkXMe7bs4uU7ZtMmVInhq3A1aB6xJipXeKt5VzslBlH6df15S
dG2+gucLKlnOnc8vSpR7mkVZpUjT22Ld9i7aGtSju7NSRNoh9HtSNjwVFlhPYOk3upTQE/jzC1+2
jj5GJ29uArtpjkWP87M5NWiNJOmvSeVVS6R/mYVC3Tk23SuczXjX5QkCjlmn3uN6jyXaaHSfDh7w
ck0bd9EiNif7qdCUemMpZnCMeye86yBwATCPg/dUyxCi5/xpOtw3qqK8+o7preLAB+E2xfrRaiCx
61lpPWPe9KnbU/rL7pWVneO7YbZ+RP7L7LKLgOq884cQ+GWjmQ/23OSN+bfttCS2ehCq8Iem01R6
z7InG62ZNUSbEcLLPAMRtfhao8gvV8vzhFwPa1MhAShjcpoTF5thMPpLnopPoyrfzWFy7ltcFTZN
xp7bnruiLBy8HTP7oNTRm+zJxsnM/t4Eqv97kgxnqfEYJZU4/rFYuC2sitDefM+dYvVcdP3J99Ns
6QQVckDzm5mXOzC5PDP8P4LV2IsNZBje4ebp8kjOlgMyVlgpp6jwy+2d6LFouumIiWT2NBmozrpA
odeGp2ZP5PjiU12V8UKOyhiIN3QtjEfZadJAcAVW9VF2LWxcNkPjdrflYz20B41Mbem3xpayo3hQ
Bhoy4Iu2QGdMhkSWtCACKTYBJhEPMjaV7KyzbnI3MuabiXiIoCQaWp9c5Ay7djuUrYdP2ZNNNT/1
eRLGt0UBPrd3elVtGmBiPQjTNjsbCJ2cdYTFzjaC/ocA7TIZ+mPK7bCcmnjlp6Oy1OYlQEnSdVmN
zrLJKKH2FeVH1DHGa6TF0zUysCCMx6rbfMecXgRLO2pDABrMaxJzvFpGki801yabZZb7ELjiURew
gYvaokg1Rihgzo088nNT3MUBb+zJhI4J13oDvH8e5lMNF7Fredu+Ttd5MTpHOTny6/pOHplBejCA
/RxkL0jMHnPGRnGggmYfiqIAAq8VFbJ/pS9S6NB/1SSmA2Vm0aCZm3rD8GgqZJTtIhQHROX0u8ip
ilWpJerr4BpXG5TgBvMHEtiKarmnqom9UzE38iiy0Hs1NapotzkyKJtbf6QEcSzwWf/vOsebuoUQ
FiW44EJxP7xLNPGrykDyy543h+SRj+THnR0MYlUAgFzdRnMlUxdyThPq+S6y0k9Pxviac1R2O288
18Ea41GQEmlcPFDBSVZF6VQ74OHJc9p07EKEUfKHG/GzHRekLkLMdeXokPb+vpmKfClHyyYZT8DW
0oXsJlPbXQDGXWRv8BXjISqo8ep6uMQLqd+O2IEf1LmBmGAcqt7LFEo+HDr4jkdapLJr6MFXRbwk
BFG8HWvj7CLaffxuykn96nojQg2L7xF5JIc7+G6HVv/4HpPhIgj+WfDfvspDem0rw3Qu1Km8WuJT
bTTS11lRXqs5EpFpBLGb3UIyDsAZ4DP4TtQTy6sM5X6yy7pIP8uejI85DyTkhU4yJM+uNs6lFM0z
6f9+ayhpxsfj60+8rI5HP+nScKm2xYc+xN5BzpcrHa/7ewQHeBhtlwVhiRCc6hnqnhoJ/aThqq27
NtiMnvFBOpZ8b9ohY6cg8qyFqbPSUeWjnFObK90G1mKplbZCylY8jEk3AtVSh4e268iDo4vzMJR6
Deyv8iEXITqYiSh9BBmWrWzPEY9RD6XBGqvx0YPJssrKLnzw2FYB3uYSg9v35ulGNWf7BA4poffm
pks9C9o3Z4iUQ2VxR5HhOMT3ekq8ErFBNX1W8mCDnpf7Ntqm2Bl9aazlycwq+Gk7xnQfKKa4NuH0
+nVSTNkyBeEGOSsy9V0wDNVTqVB3+v5V9GGsVrxp1b9/FbSXmjezE1+/ilydNwYZSwc67MJJYe+g
2kD+uOx5OWhcHkAVkDAHf9m6/Ku0KudnMlTR0oKufh8j2nqoWl9sCs02XqCMXtOmtn+KJP+h9In/
VDkFNe3OTfZjHocPowYLSM6wERaIwYN/WFXjoY8S9KcAVNZZHdSU8qQffBrmX3JmwBvKMnTycqng
KjcX0KJHm9rKuoAGCEaTDI2MlcWiGXisy8j3BDk2zJkeiqsBV81tQhOOf56hglTW+OqgZOsEf+El
qDtxkg31IFQPlHIte52bduwhSiAkmT227BrmQzmUtWG31fUNFCHU7bw+3pdxFL5xszlpbT4+wJrt
r1iTrZFAFldDT8hEmShIZq2D9qLeB48k4cMLm42d1Vgo0+dGbi6LFisEOXnqm/FitD+iBKoyko1V
EV6ruXEUN7j6vbrVHHM8O+r0FQIG/kvVyuwgJ8i4aqgZhApyUTIml7t6Gaxlc5s3n41Kitg2avmX
4NvAhs2/IhHrX80WpL3mDsGOGrp/lQNl59/FpeGfZAi0Bq4q9uv3mmBKqWdpfX7RhH8xgii4C+CC
PgbcQLfhlJUry6nrR38WIY3Ocoj3w+bRQ5COZOxUgUNkemwDXrNi+yoH5RKyJ6QSpkFdcBu/oBMa
bz3fG/Y856OrFQjsAgSCjWP6gQRG85mphbs0KBTdaQDyjpNQ1XUN2es1yIMzlCXlU/NqZGELbT2T
IE4eXsmnYEqik8Wph40Myj6US0RO4+YHD4gCV6h5jmxSkq27zCQHmmRqsNRHkf0kn7+Kpmh6d7IA
t+haT48UVRI84ZgxZlP8BvltuIhBWI9NDXxDMSk/mZZhQYgEjFdMZLOCUjEfzcDI7tltbOWgXJAM
syoHKc+lO2bdwgoocjWj+l51MOCM1O33LeS2t07bynCYWiPUO95xrb7V3mObrY1Z2Y+UZwPU26AM
F12gvdtBgkAqZOq7Gn+5h3+ftfWmfk85xpnPOjNsNsgCu0tRQOz2J9M/2m7qH2X3O0bdL4fMeJKR
EP1K9EF/T7v1Ucfl1lCW44782IbUkn9vzvhdXki1hdFm+kHCefMSqdCcKu9ajhYqUkIjJLuFHBWg
koAk+1uJ9ZWh32eTgF95NpyHtUPTIVVd4TgJ1IV3WC6/4E7V7eYVdostIuPVAlMPAsbpbt1AcA34
A2l14XTG6/eioTL7c10DF177avXaCMpk5Cetx84CZRR5/mcx92Sotcr9FJbqRfaqMLNX3/MLsJNH
lVc6kDjDRkyWcTczCe6CmMYZERkK0CSTcQNo0508ko0+lTZpZ1bFeQkx2B01c+kiNLmzprLYC2y9
VnEbjW/d1IwLQ7P8c8pr7HMWZCgceyMPhPBrGigd6rSt28VLBOftrau+2HqXHkFXJ3CjxFcDoTw5
yRgSzgMf5O/hNHqVC+SMwdGokuEncGB/1qlpc2tMF7y0kYcVN7/hK4auKgbroMH3MjaGesUT+49F
AUBzAOvLMuiTk2xaBfWDYDqqbjwiFm/qtCgz8uvI4fz3xDDfoXNHOr90xNK0kGJvfRU8te+42mpq
qH0HnZrc+yih3Msjnv1d4sSXslO+Ivnog32CgLz8z9Sx7raKR75UxuUCowJOF00pqq7zaYs8HtgP
9epS6R337IvBPQNBXcHRB5k+h5QSMORCDoCDMVaTWfL9KQVBUZBIN8ILBXvvjEYPl6Rymymnf59R
dtueW0FMURb86T8/6nseeJ30WGbYmYPDM73Pzuz0Z0edrZS04meluvqz908Ptj74hBimLNedUo+t
u5SHowVFdfPfaDrPSjxviaTTQ0hp4BSim/4SauXDpCbJvTsMzYvtm8sWUYnHoSvi5959LmoDXyo/
FsC4uWfWNWTFyEBhwtVSDEW1FNZgpjk8b2GXo2zYUQYcekdHPyVczama+1uMCgdiir5NmY6kXb5W
0ICYJm7h8jxyYl+70arIu7lG439GAFw2xXx5yGaS14889OVFlILiuw15Rfizc1E4kyF3aL1jbZP9
KoO9YgGxl7wVW9TdIg+GYC+7csDwCrS3f8eCyO0BlDam/dE0zgem08olbv8uZwUoqy7r6z+RG5Xa
8jvlErZ/SwL2bdIcYYVkY8cqBWMEixfoMA1vdpeuW9AfzyDq/XPoIzMu46SjvZUxYL1Shsb4lnfJ
uvaLGKgOthvJFNQX2QRWiwXibH30O9TMuQMnIk/6Oy5DYo57xNUONrFHpRVoehGsUHjQj00+6UcT
f4hVMzmYRCilfqznBvumWGzi0unWpg24xQ+R2YwA5O2RD/2UPSUNZtNY5HmClt9Exqhmi3u0ONSN
7xv10p1X9W7Q7oEo4LInTHvZBl5/jKNofOlDUpRDVL0jaJTsfD+PMbdXy3c8Z+6bJvUehqATd7kH
z0vGu8SzeYWd+mOfdbflkeO4O91X0rUzTIjfCKd5z+o2ByM/ipNeueIkj2Rzm4IsEn+tKDdKB7Fa
eJO3K9FbQSWnhUySe9ZPPSvIFurTO45R/FN2Ij/hxZHcFUESol5cN59G8yBnqkWULXuwSfdajIdR
7YfZps6C+NXuC8D/nCvWm5/gCUf4BPy00RfeTsw/DYgYleD5tVvlpwVGor7buFWsx75/Svx8F4s4
elS15MUOAjTMKyN87PJS3eOhZizkoIyVSgY3v7ZuM/ph+JohB3/P+D5HXIXFKu3sV10Tyqoj/fGu
Cf0v1a7MeyVL6vuhQLhDxsl1w6AxVXcf9Gn8Xj7JqJGZ076sBmWVpMkfi1MV29/CbuJrkQ17bEfs
X/86KPTKkZHJq9VVlvFBeYaebU0DUpi8iOV1Ko9Gy8u2ccQrxPeAvJTliu8BGEzvJYjmq4kWt20F
/i/b7N770UGvIGQrKYRvsrHtpsPQe+E2V9kn5lVmL0LueD9tFpVD7/8yyubdsAvlBZSUz5XBImde
NM2LfH00Hia/sReRWoif//snufNPkouM1HO3LiIkOIcFlgNSKqiOLpu5ozwKtBY+03dfBhtt8DZG
Vz79J/6ftbKrtGV1DDua26m++yWvymxQKdm7VWne2XOTOj6vImW6VcBxHP8TJ69AyVVQ1JXTvhc0
bpogFpgXi0IftJXvmbxSzNuqJrQcBITkTkpun5zY0FaY7n6NJ56S7QMMsgY0jFf49jobCVuYrLg8
pSAZJK5Bhnol2NWRimLsjHz4z/xxgggWG/q4DlJuZ7ZVPyDZ1DzYwB3XYejnaxmTTeaP1yIsvZPs
TUlYnOdFcr4M8a3embZ3z15554+gviQfs6RnqFa0vr3/tZaw2UEadflaqribkBrKdqlK/lDJR+Oe
BJRxX2Xof+NuCL7+O+bm4TadjfRkTDZhzFO0MYZ9lBnkvmVsPl3Rd1+nS+paLDMVEogsVSsuTkE3
wiFFC+8Ym2cZ5+lFNRvpny/a4tRWD5NSqWtPAW/XVbm4pOXYrOEDkRGjcL+C3dE8VwYCXHqdOG+j
xSZD1zFlGLvkrlXD4W+HXHVRmTqkbmVXAbwNF3o8bkct1T58Bx4bD9hP18Y3D2rfB6L6xTodo+II
zQJvGdM2eE8LrE/b8w4q91pgqviCVbqj7IA3amj8mT/lhLQzPxt9hq9iPLaLm9bZz8LTeInFPmyC
0Nt6YK3PWZoPG+pCziUarWqt9WX44A9NAeMCnQjHqsSya4TzovbmuGhJ/c3qBBruFI8DYlJXKihL
4BbiEVk88agVabPsRdLtZGyyyuqUi/hT9uQi3lk/Jq/oTzI01GjJR563beIo3wdq0658u6peUeGe
VsjcKDvZHYXyKdxRXEi9h6/NL/ik1etIyblzygFFo/75D+hDNkMjZP+GlFCDYMeb7osMyUEZF7oN
TkIexkrobvPOe5U9I0lfyiS/FLmLFluaKgeysT6an3S/Y99dOSrnqc5wsLNMafZRgoaA6ojijn+8
bNngTbiWXSy2i7twDIs72TXGDv8PVz8FwFCdRZqq5rr0E3t56/Pde2TsjY8macl7T5M3a0V7uBUN
4TmHUScnfMd7pZmNkkt7Ge6VINUsZZEL529jUNWj3HllBWbmpnCeUrQb7/0ROYp5Q9ZR79spYVOu
/cozXs0Z3BxZ3h+L9Fznzh100VHzHLJH5fjhD+mImJDX7wu/MF/+Ha8std+7VWx9x1uc4daevC9T
3QugUlFfMcy4PFBVeZCPGBmSR2pdl4fen/4bR98f5UpneGh0raSMk7pHRzeSh2AyjsmM4fYDLTuW
BuRS2cUrMNp4oQU41q6L1yq1kKwpM/UkZoR32WcY8/g+akecgzLt7RxdqGUgQcMSCVIzf7XcJ7kB
RPZjOsCIjVZy3+c6TrrscgeVNAql86wUytmi6bSPehLiqQy6H36opT/x437T+tB6UnnJ2bbFlO4m
uI0UiOofTZRk//8JKNi/lWEW7KCSeryAKiQwNkEH4BmzD/81qyhU5Yr1lxl1916j6a9oeebr1qvH
E7I1Btsrphpa4b+2fbM3ewT+Q+inq6gQwzmYmyEPv5qvLmmJNO3rFfWDeFzIoJwtJ/YhNjvyDKFk
scuRojX/qgYzhus9BJG2rSjCXKcOr8E0G0kDCjuzzjzBUcQ0ph/GQI2Id3r1NJitepJHgMO428pD
runwkLq8xs1TZEg2/+nKtXIu1ICNnPF9uiaKtD/O3obDLvDtN0jtlXsEUJv9gHF5mZzcetTGoHqM
vSUe1NajjPihgbkbUrV72UVqA3godPZlzQv6I85C1WMQrVAt9dASbP1mjy+YWHRlV9w5VqMdjQlp
+LknQ76SfB0h+6ahLGWsTKSLLqHe19RGlY064mklQ7IBzYWKIclwhEKixh+XxiwRogM9P3bGR0ma
7CA732F1HpMx2fByvbRHt3+IBBrUYVB8DDEeB5OvazvX6ry32nrInCH/SEKj2CaRX22LuYupqF9h
KlgowbTLbTXZTGqcf4QmJQugYUufLNHS8YrpocAXfi+ixF7I7q2xoEApKdRWa56SjVlzCYJ4Iwf9
fKYw+kKNrWVi2p+jHjvnqnZwiVFCY1lI2owM3g6b9pnPFVLBPI/qkHOWR5AcnPNsNHRbJgfM1ga6
bff4hcR8jtJNq5xsjvL8EDcZRp7QOsC9z6H56HtamxVZc1sWtqDkC2VoVt8Tezkszbu+18hhSvWI
ZgTmu4wjd8IjxK7eQOgNa0ofKSZVFGIWJdtGZECWtZK7l1uIjdGsqBfGON6W5X2IZBVOS1g+eb0w
4VBF4N3JyOKZg0hUjqrffHyLBI12N2XC4rLQYiQzgsmp1gU0zqUsVKt6PwIntbuv4K3YLevenU7R
oFRwtf+ua8sBeQo5IE9xK3jbWkL+UvSv7AOnle2TKHSKon2NqdPIbGiguahZG/2wkV2RNLvJJDOh
wcc9FYOq37KhqVmTgXBEflGVLr9mIvgp56N59HXayCVtaOJ4ao1N/wJrfjGCYzlBYBInXjnEKUfA
eTHn2CDl/jMgR2UjY3LedyxT/PVY9xDnB/Wu1d3pqe14oIXUAPYNm7enwcgT1CRMbT3v5Z5IK2eH
yG/8hRxVk7q5TI19vi2d17vmg56r3aOMhLynDVHfnQc7zDdhq+Cja3bPc5r12hq1uPc756+6Np03
h8rpGqX8djfN1almstZs0fNnDTTM+VbDmuMi1kgD5I57MK1kelPf1GDUr26EpKYW11et5zO0R5Hs
ncpEraB3qaL8t5/UfbaDBDs7F0afGlK6XVN177FAR6lNvGwPtKR7UoX1FLZO+Kny0rhQa7W4DzW9
PpkqpS4FiffP0fhaiRQbaQB0rkQuTknrFbvB7b+OuvnIUro31e9g/swi2bzaZ7vAbO/T2mko7xCS
zXc3/z0gYwHnWGUg55ffk3vXNjAJNCIceZvJXpQZUEdqHbhrO/341A+Jf7FD72AZE/JqFihzj8Ls
g2Ibw5OnQAdxzTI7VSIZn0ZNH1fQ3JstmsEIqmsZ3K/5gVQm/V0GluN0+zATZbjrPKc/gZPns51H
R9gZa3awzUJmilHXQ2OBDHa+RIbMW/8nfVy5TYb0Y4IsaGs5aFDiMoyQ9FHvwfMNxvjY9FF5UVwl
WYjSG94Uv9bWWGEWO9mdlJo/J54ekQdzDzBL9nFvh0tkzdrPFIlqhKn9X67vPTlhbr16lgqyM7fq
Oz0M4kMAhn+bu9QG/QELeh/G0OfQoAtviupxAGew0HydgiuC1Lt6zlBy+09WztyVCUs5Og6dvhPU
TJ+/u50Zdldc4eJFIcjLmcWDhHYXOWp9VZ8k6xjXT+6VX4MSGY5GHhxY04eDLguGc9NNe2OCfyeh
4P/X6u9Ty9Vy7i0m9nH5Atk+/Msa+V2oPtdPdRm7mxw7g0NoGeJiTIm1nBBZ/zEoPrLGnX2bCyS/
PMZ8HiR4wsdQ9NusbEFoz71uyFTAtlDwfE3nxqCAT0NzfFglo9ssHZC8PVmGhFaZjAAn4DZBoaAn
64laz1nGZDOkeyES7aQqvbHs/Sb8dGAqhhVflO+kiMC5vFXnsRW+jFTJcs0NP9PIQzwitlDAnZTx
/O+VsYXwp5VaGuTHdNFCkn7LEAzYhh7kQm5K1sfJwFfmA/c9f6NiesW1HVKgcsuFjEcKVXzQ3vHe
zTPvZTIT/oHTVaziEqeVRfPUGkvD81y0uBP3qSimfRxP/X1QDe6TliXZIlXc6iQHK48iiN661k52
FTLpG6G7fMGGlj8i07dgs+BvVf7gVdMb4cukjvaGZKwBBY8uQqbWOm0mzHzmbj0IdzU0obO9TW7d
ENqUvm/1JF15wIXOYY2VGMLf6rAgR0LfAWoX1mG/QU3U6JhtDqfZcZC7r/NDq48NZjAfdZ8Gm9TU
sNVmI/HkpvFLboLz9LSzb9rJXWD903iYBa6UEvUvORCmkJQKg9oL9ayzE+NkBHgf5peu5SvZlQM8
nvH6mkdztVWXdZf+BH5oLIxGd692GHnXfhiBEUFWXI9oHcTLqQcuFKexv7v19VTgu6UaZzlbQ5j/
voJ6Lk8gG9dITn6JSLoNdaT32osNGtbfIkJ3X1l6cQAU4d5JzeTbkVZihDcVDmojDKDeN+2F3t13
VOkrOEjJeAQOWH4dqm1vrxxVQ796HvF8I1aW8vA2X+1Rs4o6e7AtUNdOvrHC3lmKCQBQhy/Bkwtu
atfZFX5gM6Kt7ZCKTHXEyLvIAZ/TCX51vbrIwcrTf1nWnFpzARUZmhZfHMfqcP9BL3RXwYKheEYQ
NfHeZKfbqSdSf7eJeAEnyirTGza/LWoOZZBcDKPz1jG2YAtVL022BU6H9GmVPxRkJE/V3OSiiDF7
nQ/NUX0qPR0MBzvguBnsS+p6JQkCnERs3TePMiYblzz1MQujg1669iWHwZxF3luF3zaIsexn5M8m
D7ie3/uZER1N3xzWxRC0779nCNwWF/k8Q6OYeuTsw1wT/mOGPIcq/Pweo060zrICG2oH862gGD+q
KDyWTZs9A8AbDt/xWIv+iCet5qwwWxs//h9xGL8nTRfRBXpMfUwtgROnUiSPspkg4BiJhQvTHHLY
kUHOx23NgTX2aOa2DqVCPSr2G7Rm/+9Gce+DxlA+dJ6Yizx21Oe4TwAWZL53P0bWuBHViGFqyX5+
iPMK/aUpPGd+1m50PMruE2MuomN6jlVS/D4pZg/IgXdAw8U7JSkorqPd+672/bQram1a1wh/wpak
JBZDmqbiQuOmxYTweIhfIT2+GvOMiJI6rpCu01fhFBtLaPEG2EPkt6fR6xeO0VXdoh57+9Q3FM+B
PvqJPsWPnUutyFRVZM6SuK1W7GOKg4a27Fk2Njeten4N4Bkqrr3mAJf736FYVbZygpw6zatdZmV5
B4RbLjIU93ae2ztFxH9+XZnxOjBEUvDYKMIjkJW/3SoyeNj7vrgPVWKd6jEMwDc4WnGjby32BhEI
6ouCn+dGq4HkoruXU/ucg2noDtuhw/jqj6BnF+PO8pXwz2AaBtp+sEfI6AmrUfOsLt4U2gdEh+5u
i2UMWfHoVDvTNsq6AuXYSSsvuhXW57rPUYH8jqVUzd1h80dIjdXkrA+4KDTbLAYtlcyNaQafZJGi
M/DG6smtbW1lI0hKrdVf+bFe4PYjIhyEa4DBdXTPj/9qEDiDjQOMaykHvuYm4mCZfnIaw6iCEJUo
SPR3zxigIJjb195jPzfWNfYd/RFIiPdY24EDoAejKTmUKW2+S2ufx/E8M6EOdHUwT5VzZagjhb9A
2j49CSshfdPhl/mdMZAJhMSy+a0ilA4i6rBbp2lPVVGOh06pH01boWBoO8UPmGCHKM6vMoEDQJnC
P5zUx6R0lV1pKcl2bBLncbLe8sFEKHbIzQ1fjfVQjXX34FLhKhvrQTa66dcb5OlH0vhxhmYrV9+k
8c8t50c4mO25tpE3bp7izgGX3XJ9reQhyoN9C7wYaQsLQOlSBiPgcPZGjzFXk30yeqTsR8h1Zop4
Y9VHRyPrgmJl286A4eH41ZgmOJ2+cfe30bGaRiiLOZCsZd636GwguDG6OMXJI6Xv4W8BDqUwPx/N
owoyFIhPTY3+jIq0fm9byUn2gnTQ77MuPGHUFi/VLHTWXqrz3uI0iKLmGq6MWd7aCdsXpaxWMKUg
NMx4iW+oxHcXHlaZrCir74Q5F9nneYpwKV/5WjK95PCqz20Gn2GmJVDJ47WDRxqAkNsbelxSPSLZ
FdqFQzm0eZdwl4H9noec70XiXkz0TpdWZtZ7OZi6gbkpM0ye5KhVxSY6YEizyVEhpuohHpUbigYs
jH8YIw8BJl5GKb605kvrlnc1Brw/62woFkYg+gdnVGvoxhjehtGvAC82sP/QW7ixldWdNTc8f7s1
/wdiKWN9o5R3Zl2V2kJr4FTh2JmtitmgQo6MYkhXsEPc9ViJhmewUj7pWIdtpkKJT+S5cI7IxnQT
qb62D7X2l9ta6gXxz+vt6yoT7bvXzD3swK56Z/NV/qv3e11aqOy/ojjYyxrPpEfx0hyyZie7WscO
LdHCbCF3GvhNG2RXniVqIuluHWqV976L30pgdNYatPG0qEJUbq2c976FlqcBYjjzYUzudmP7U4nu
7cx97Ntgn3bIPti91r+k+Kxktqp92NQu1i1/4b5LBu85nYxdMcfzJgw5fSYOTRKJZwO/Uy/wCojZ
ZbnGm5KblhGb2aIG97bNxrIbtmUBts4b8gJt2XncjgJYAZ06UvPR6+MwNyZl46PsmiD3VoOBfh0k
k2feyTr8Pz1xRUJOXGs9eJk0uObmDFX4HWrtoDuyC99PernJgWwdbk1t/HP075jOvz7SGDPDbh7I
2lY5JHNz66bjuc970jGKqSFIM2++glr/YVVwEGQvrZQMwU3uPHKD1WP7AxQd0EERjr+0wcdCoSs/
y7hA7MZSsmvahuWuyopgn1RGeq92jbbMIVN/sD3dDq6NebuuAiiYvOgzQQ/tIJvs95GoLfcQZ+Jr
QHbRFtlblHHQt9PqUzWJr6b4fSRjqkCR3eZmS2oSXzewEjqgSDeduA8nlEqbsngTeGKs6kyUe9kN
RbebxGg/Qkq1Llo2/Qr0Ty9U7hCJqF8VNzV2NTIyaIHThcGYrGqy8nvZTaPwqXVt7d4Y8/w5BM8r
w2FgZ+e8t7n8+rEGs9Zn29FmhyVHUcYCMAN0ty12vmtbPxSNkp9T4nZq5my8xOS3JwVdwaOTqNnW
LizlEMkPrINgMFy9vlhUpYEXQRYa7y0eLmU0fkR1gIzMn2E2aP8rPPX8SH/8CDvL/2M2YTkbptWf
J/kn/D1b8RRMF1wvefCC6rMaDO/BdDr7oIwKxdjOnX6IEQMiV9HfW9szoNlj5aGNav4SVdpBTlC1
1Fyyg83PsdMrF1cE2kIODNQAK6XdGUUtDqOHIYc6N/iTtelCBnl/Ewd5VCiNsgudYBnGA5zRtL7T
xjHYRRCqxOIWQ7l6R6rhte7K4aI03NlCdwo/SlFxf+6j7DzAn6cobT7JeOd52grwfn+wh7F+Qdlw
LePm4NYbJzXSHT4n5WZUWzEGKLcZT35p/kTyn/f/lnSgSRYQTTGA5z3aP5bIy+fMbfJzl2b+QsZr
rfeXWeSGR8wDqrfWWcnVgqvw4JjUS0L2ZW/IWaIGF3XRXQnjbzO1k7kI/4et82pum4fS8C/iDHu5
VS+WLLnGvuE4jQXsnfz1+xDKxlnvd4MhDkDacSQQOOctUeSuFduM97oCEbxNilUiXOdtjAwxISpu
dyrobirxsrHvK8q9j/EcUEuq3hZoAD7rdF2cTPeBhlcfed+egzgHEfDUOcWH1HoUmp9urc6w9n5S
uPeUdMelaZr59yS22QBY432SO/0aelI8pT+Cihd2AmLzVNlJdRqbKFs1o5m8hXa37FS/hkkSQnYK
gcnssD3gDJcUVO3+NlEwoezWFWLh1kGwEfZoUfz34TVNMNbkVTZfhQ6wVXklYw0Q7zvTidG6A6uy
GnrENgeRZZdpbqBXWmcBr1D27GTMLm3sotAzZnu3wLgiUSNrg0lbfcUxub7qOeb0foNTLRSR6iqb
aOz0pZwnu3Jy4ZX6cqotUs+ySjuksXP2VKd4KKadXCXl2ohGrFgDqSDXBeF+Y2Ql+oWyDKYWSOm3
G2RfTMR01WvvGv6+0lSx70e1BASGtYu8aubY1FXl0QRJvtfmKzmvVtVuR6oaw4hefwCBfkz0wXgV
aOIe4jiL+DjRNd0cwjkORnvZbYQBmFaPH8AeYmM6AagPkmcvjayn0Wqtp6JL93UeDBcZsnyqA0I3
7aMc7DOgRlpnKFs5mmtNANgd1BGV1Mfadd9AzlYH2ShoUCWLz75f8iXOS0HQM1nw/DAfFiQyMDYG
K7kPFXMrhjBuHpIgVBdkIKxlVs/4uPljOswCGqmiopYRVhcZgtbUrUL+w7cBhgePdt77R6rqr6Hz
nHmjnh3kga6pqmRvaTaUlvlE57gVhd5eKzZydNLHSxmk3313hu3GVnaUGxjZVcQMk5j3LFYEvEiO
alVmPDtzN50ny1E5WYXuQNIp3XNSTc/MsgB/cv5v3X3itOn3KSjZZbVth29s9tuaqvglzH5LdHMw
UFitUhVOmIQzt4DCFdEOW9k1IGssDFcP7wfAETOboVlMlt2fOrsdTvIKuUtes24l1rIb2GI4mfx2
iArAX48EGTwdIwcFldpHRFGTBdnJ6udo2Gt4E/l72ol+FWYeDjSwC8KF7Q3jo2Uk42MYIO6r6Gm6
k91YiVH4HZQI6xSmyHnaFN1NInDOt7vKzF+XdoXnZ6MrHO6TbCP8dK+Tk7rajjWQpXDuOFIhE9VP
43PkJFdjnKZ7OWYrxUsnCvssx4Je+Rj0IjrLMT3pQ1QyqvIkBycHI422InEhR0WOkYKG/ctRjpad
bS6MycuOchRzk4gDQDkdCj0dn5vWwDXVjWfQI78RYGwkX/Oq2stRvklQiRQTa5h5FD/4alUe1aFU
N45liatskkZ4K80meabiB3qLTVlawr3RvKWcIgcs0GnbUA28xWcsZ0e750sVL8yawu+SbAX5fXe4
PeU2T5kVYCJ77bkOuJ50shZKgxrGuNHD0vggS6OBTEcAe0gM+zFLg9fCdMFl5nj9hgmLTIA0IdSJ
FP/G0gr9pRfrNu63tT21H2qg94eiey2K7s3Qj27WFW84Lz6QWFEfONhAysgrOJpzXBcmDPgRogSi
4+I1AQ1oOx7UoDCLt0CNwEHnCrQL17FfBZnfTYO9yGaoWvs1svFYyvwGIiW2US9mfpFhmxQfVoGc
s2W3NWwywxTPN36d4Fr4t3Eodt+6TY8rq9kJa/UZ+zIvNQEDK3mGWxEPyUesSuoR5nDsAdPLMJEi
vaya5ynnVJkl7bhCbCM7GYOenTK3dOLtS+ma6QlSR8DBvGzhis+ghsBi3TvXIb9hBaj6NlXeZai1
tcYDSF8o9fxkS/GOOhyOvWdkSr8w5+m4/W6mzEHwJVaH23vdVhMGowbXhgYkVZDiczK/4AX//VuY
Rg2aq+wWam18AoDlXDsnSS4ctX/LXYGhiW7dNa1+21OEmrYSGssRWS2XvBVEMHm3qTbWsixRFawG
4b6OwQm3weCltseVBjhra4na3Rm21j4YBsp9+EZbP5QK+JkPSDd3SFyisu4djVodznkONhcccfzD
T8lT+OYPZXSaZVc03f2QOvER82M4IK4XffPJN95m1ORmmdE/DqQSdir7iN2kJsOjW4eCjw8PAWx8
hDwfUpp0zLV8kB+a3T0bawx45QyQgmEV/VCt1FkOo9KffZfl3U0z8qpOX76pItzKmU5b4OoUlO1D
E7ruLuRdutXDWHsCGP1d/uMM9gCUlp2XBvTZJpx5cnrrdRfShkjEzf/8kt1kEOvmB2Q/PDtgAJya
Okf0Bwjzquifer9uV0mPAEPZKv3rrLPNca1/G/ok3cEvFRsvdfo3V6Sn2IYehB19cXJ0yGsyjtcb
NLbMJFZk5iMyj0xDiahBG5svLV/megj690KlRIrk70sHLGXvg89cN/nYvbdhQi2295/7zkuo0oFe
lnFY1weLkvNziZAgeXdMvWW8LJKTalrjNs8K8uXlrBx6EwMNlV+Br5vbf2Mz/iGPOdGkrcJHaRYb
nQrs15tanTZtG8fwidLwLp03EhjELTmY1c85Nrz3bRn/sBLFeLWrXNkqAGLWztydzHjDdtADxIIv
wFXhkBiEafyzUCtzYar6cO2QaNg3bVJvpzRvnwo7+C1nKMI7IE3ZsH1W67UOyeBYIEQK93qKVjo6
BR8ezhKTURwT0wtOshFjFt6uPmO9xe8JWPCfafHfG/5jmqWV19v5M6LEtXMCYAqLwoztExU77GiL
ErH1UK2nFfVZ+1TPTdHrT0FT2js5r23GZlqFaqsvbT/nOx4B/SeTo54KW1mFlpsdi7knQ5+N4pSY
VZnebeo/d2GhhP0hVPtdYJivXwdQ6VFPlutv44IPVlICUcvc9BilU3qUXaCeNg53f/vySs4Rqm79
GRHzsBy5NVNtcuqa6+jtAiMlAERz03uIsfy/vuFZIRyoZFGicoSexbRX2T+uTUcPgiWkVG3DyXla
QllWlEUXJcZeLWJkTTYjS/EpLcTbZE+8GhW9OCk+jYx/dgHetxs1VTi5zVPsKfM2Iraw1LQxdrMA
Bi2zyE/vi7rkVe+oFkJPVpcu/gla1P8OQRgjGTKl959N5gCesrWHz0gxPwkVUrAumTsjBvppMziD
/ejU/CnqMSt/UQLryW/80nz+rkaltU+BZuVw46z+CCQgOPW5W6wzZHBf+rz/8ESr/xqdaFmptf+9
SMwAPzTTvwpehdspCIy9ULMYzfUwXU14cb0VoJzlD9CdCdCn6r3pUYCXFZl45F/KYm+aarRTVKW6
mu4IOXCCUZ+j6U51MrpvNPjtmeUX6K7Ew4Ki13BxZul8eUXZKdUwV1QceH4LsNSIjPGV3drJxDk0
7kJjBwcOq7/5NkS8ECFnS7uOxDDBy6rKpZso8Rm9BIRPLR0VVy3M4G4NUTLXCcXFnq8yxzlQAxZ3
MiQbbS58hICRF58xeTWV46tVDN6sXvKEu4SxyTIDPPfcqC57AUewG+17BMFkLADst8/qLFzIWADd
4gKZsj4L9Cw8W9Gpn833li4rYybSs+zJudq8gWpNDAMsvUq2bDydQ8AhcQmWZjbMw9y6TmdNIRDc
IKTmvtLY/T6y5pJSAdq6sdygRkOO9OE4N/IKk79gJ0zgBIGV9GdcimAD6u1JJNoyd4KfNUTBAyTj
8CGs3BCljQ8t1IyLjCRhlt65CMkEbCo3umZ6G5mXlplnSd4bMELaWP4oFjI2JNEuRSEckzJy0xQC
8nEjB26j82SNrQpMo5n+F/SNcwibIXzt0bpNLeRVC473x8EIlaXKsvw25myl0VEwL5bjpPdkc9Hi
Yel9Q4AYExUkCU9xFxSPhl9dZRwFB7Eek8IEnBNB0tWx253nT7XRQH7hTSyfKzx9iaS1f4ca7bCr
Gw+WD5upJX8BWH5z146sDvXJLB1XlZUh2zHbOuKxqewDnYc2s6+jbIKpIQGeeMbOnKc4KKNcceX7
Z0bm9dc4Mn7Y9bEm/fMzZGMM6bbQHwqUgLaDUvr7wXED1N0iqvRgbd/MLj461dj9IpF0Vtta/2ak
xW+/id5bZRDnbqhZLxTEKLUiNJ+MOIoXCdT6XwFeuB2LJWc4jb/PFMEc8PHQ9pos2QF/d0i/sYQn
Uxb9NGJUFvAKck0jZzcaHA09dX5GHnAYMNwvjW7ra/aXnEbzsj8h3KyvsFwP3+ap8OCPqTJrvZt2
+EgCyVv6CfUxy2jDR/j2+r2idpui1KJtm/jmPuyMdIvpPKL8ojS/mVCxsOQNP2rFUte5a2n7Fgvr
55jNVm9MwQcLSrEiw2wezaDSHjisv8t4aLUkzcnDUJTT17raK8+mYh2QA6w/4qFSlkpkTndjXkXX
qlLzBaXG6sNEt4hPgWdfHBbOu6jr+L7MA47hHGPdcleYKUbI3P3/Xb1Rhj9gJ4zbz8EvO/u2dNKd
0WYvn3GIzSGWY1QFBpbfu0bieGdELlzMhgPWsZ477d9GTpBTHQkD/t9pNhwVqv9/52URuyijTtHt
NtKHuHH9s4cJdNTE2YMMkdDRkJhMqT+4piOWAYxHJBbVaieHU3iyW7XH3kRU5S8AvGKfzwYZyPTi
QRFiP4JxAYosc0w2pTWzQTUMKOdQUw01KI8a7A+Vb7w0gg8dJct1prTlXg/4E4gEzMQcJ8c0Ydng
p8dAzbvHplSfZTwZME4q0qw8GXXiXozaypBU4XMA6F1d6GY83Su21p07BUWPoMiq595U+qWb9oIi
r87O3R8QWc3yd99E8sj3MEtray1/73Zo3cbvI4z0XeOjLlnPUQ/xvREOPOIXZYk6nj2ubzdr6s43
g+kZtQDjEOWZusK9OTs0Q9ks+XKmT+5v8vz+o7y2az1fOJxHMQqLsydFCECWSUPOdO5q/HvvQpuU
nexWhe4vcxCMHKzM5tjHUQUMSUzvsa9fVBLEjyQH2qPiuVToS318Hz3zEgaG8mh4lNWoKmGOM3t2
tkhd37eInZmWF6/Vrh4Oid1jPTOo9mIU2bKrGstzQMcKe+8rzmXI4vb7ZKs/NQjYb4o1QiSNu+K1
ZD1YelB7ngz0cVZ+O2gPpTUpq4S17aKUZrSxhDWeI2MqIcDrxp1BsnDXOAl16IbkE/QdQON/mwQ9
4v/sWpP/2oxVsJVzv0yThgNfY6wg1WKA3bjV/On58zYx1AwIJ0cpRBgiWpYdthpVW+qAWs1dlJcF
xyvTpDbuqfrZtvBy0Vu2Ba2iaOdGzpsHZLeb7LfGav2dvF8Oyga027C3S7A989TbTfPt5mBQHhnV
ftz0vqpcsTvNxSL8xkGwPU2u09wa2YWcstPRuDp8iX929SDatdTpXhMVAZjahZOd41SzhydebcGd
2A+ADDVwE0L/2Svr3HAoUM7Y995zA4xwfXyNwto+gBcIzuzz1JXuu9U3jplYnbnNL6dtDypSTW9p
FC7TAXOeLz9jxAr6P35GF9h/foZVGP/+DJ8N+6pSy1r+DCOuW/kz0Mc03mq1hocLsOskSrSkZoKo
0JxzWVjuqZ0JokDqYbZ1YbKUXaWIez56SkSWv1LgZbiZA70ma7R3s6qPtpmbv0MXY9c8Mb5jiG0s
Ssw8HrGeijbCjPG10XNO37WpbHwbrKcogL7cOAe4yC2Ssm9XZasDKJ0hnkFU/dutR61dVchH78oZ
4ilHZber9T/dL/dafQc5WI8/shqTMsPAdDfuEepBSiv907+5qMm+WyvlLvkcr8zuCUD9SuiBcxS5
Gd++30muP3ZCtI9ZUH6Nw1prHoGKWeti8p6BrjhkH1t9CyPRuNo+6q4YjiCgM2EekA/+rzGOHzmf
J9+MMOlWYhr0s4nnATLJTYATUUzpez2ix7HQ0hKI1tz4QAwueVi+4v5SH0hhIbeLXZ2JpLdYWGYh
tlkRRitzprDJJnFgKrTTw6TBbGOTpa9ccxhRl2OChsQHMAEbYgg8qOXQ8j82OYGzVxq8tm21BqCc
1AV6OX2DyryjXtqhdU7yXneym61bAn8MketAbw0YFf5aNdbHCfiJCY+NTKKMKBj8n74cp2CtbGTF
I8/CyyBMZ2tmg76unFB5gJleIlAM4sQw8nch+Ap1nr9IhMjDhTc7u0SV84OdXbQw0YN8NUsy3vDS
jGvQwSbSghICp+8ae6sg3RR7pX+yJnR+qu0wITknifnSZBJxE8Dgf2N2pVXXzh9ztEd6pETmrpwM
ECHfdXIeVmFLq+vrvRXZKQCIMf1hsH0J4nx4MfvW3xhovu9dNTUextT7OmOaCY5yhmfY+kOXaCdS
JGvbhpQqdTEcxOiXWRWOu0+ZDMx9C4iID1IQA49jb9dPAqwQtZsNuZYckLQaPgIb+VXUkX6UvXYc
1INagEuRwkcyJjTrFyak2m1GPc8oBgWz5vl2N0C2wfIDgQxmPu0iUDuLfFaC/qRSKFb3Z0CyLeSA
ZGDIO7yxjRafMXnl/b3jvwa6Tafb2dkTCRbdTl+rG3QCcViaqUbOkCL0NEZA8+a9CpqPgbvUa/Q7
C79WkIfyHDT+iqreR5pykbFWGMrpNlv2m87ZNUoKvUg+QettZeOqerm3IIh6SmkgesM/3NIcZ6cO
qF+jXQ0SXAzWbVT+4Zx51Gl1cvgTSHcOusopeqDwFPxmdb8teH7JYq3rr3lj55QcbZXMQDTutL4r
9ygqTmfTAR062WPzohYUa7WoH45BB/9Ew6u9RT9c64KVlcTtwrNyY6/j8oHgU6q99GrHNxXizmaa
Ju0lq9FQigDK7OWoVjUInVR6dJKjQY7pYh2P12HGDuE0VOjjDmVKdhZl0Z6buVEsPTumlbKVvVqf
2rPq+wiRQ2nYZLZ6BfiF5UHlamjfz5eyGYb7TqGuPc673yqkEHwbvM3LQsCzOfSgcVblWhZDHa0C
vRxXfBdBpyM/g4R+3zTPXVztbATH38ew91ZIbU3kux39qbUCEHrE4daVK1XzJo5VZvHYe/1zkqbW
u69SooeHpN9FuYH8lDL8lHEFObAlmT1SZUJRL3E1LBp9eoLm0j450Bwe9fZNhIHVLMeyZNFWynPr
280TqRVrqedZv5NTJzfRtkpslyt2YMkiH93h1CgBymus23tcUONXDdiNMgMVIpF9jVPyHt/hwvGu
Mh6kkLTwi/worz67dhy9Ql79VrOZIWnt6lfZ+D3kdE+1OMz9jYWJ/e63fXLMiyc/xVmlqbxxa81J
3zoqVk2XtC8JeJFjXaXhCkOa/i0bRbnw2Zasuqjol+WsopVn7AlL20g2shtmUX/xSuha86AzOtmj
bmnQ8Zwo3tWFI7Yos6JriYjKtVCnQ4JT7Un2ZFPm5WMP0P0YuSpQwXlW1yg//UAHizT3ZNwM+pqD
MnQ6ayCDYmCrWX4f0KfbuCxq6FPPhARXtjich6fSbV/DcvDXYEysam3OxXgx4Bk0FPFeVZBi20Di
ToerAWs3X6ZVPZIny9zjVOgRH/4uTY+4C1RA3uvwBJY5R1KBT0PaDLdL2ZdN0POCxP1H2XzGpkpP
uxWkLrD+obGtnaPtK+1Kb8wevUtHe20bseitqnsrDKvaTaWurGVXH9nL2z1smW4d+G70ZuDuUU58
aDvT4TtlpfD35riqIthbm712SAK//qYizDGHa5tjwQwGRzmFrqi0dFEh23FKRz/eyUz2SGrejh1o
S2Xfz1go54qoE2tWm786iRkd0dqul7IboRm/CQMv3spugKDOIhPhdCe7YjTWU+9n+0FBaWkMY2Sb
h7Ja6LMGR9QhyUtBKDk0kJXe/K2j58q32OjLQ9QG7codFOvOhDK6xd3G3qikPdgNANefotE950P2
58rtD6ofp7ewHItKbESr2bi2VoMPl0zA9DJX5JKucp2FEpEiwJrju1qUyv0tlttlvXQGIKRVpfj3
shnnYbt9LnoDisAclpFWVa2tV3oj9lAxrnoxW5JFFip7lPF96O6Vs0dqnO2B3VDljPF/ujOG7GKh
inJNtUpc2y4YzwJvBtmTcdlMd1Afgiv6WPXa7bBBwbU4OTpxr+U4oIXJ8Z++vJTBQPh8wmPrUYYw
EyBTQXEtOcpRYFhp6f8oAJ6fgnQiEa8nxrCaej1aFR3GcLe+HFL1+KdX1cMCwhjC4GPOcq763sLq
ivFn+9Ipvv0z1ztrwb4neGBbUO7sEBxrmFvWwU4aznqwG/qZ8dD3oG1bM7rInlN2w1L4qrmTXd1O
8h0FNAcaDTeQrKhIG3A6nxFdqmq0WwMNtm+pA7/A89LHrOpAVXIcJyWN1lCEbinCEQiyWnJai2VJ
oYWPY+9a9+gggUiatYZAgSBniez5Vt5VjcPJw8TlQa3QNRxcNpoZnuuO/gin2Hh0obguw7yC8D93
Qw/DCs9IzIXsAjc3HtUsYqdgJw/yLi3pf8TqOF7ayROP5FCttnAfYnglj04RUTRsHHctu73hd1dk
+RZ6rdVgt538joJsvBcKBtsTohpXUkyAPtkPfUdADC6N3f5Kmua3V2fDM0o97torbf84oqJx59ks
VWEm1BfPTd70xO5+TZ23qn3T+CC91i6DbJ3P3Ce2EupFIBm6kBmDyA850qUYSMPmUi9hARdWpgyS
OTvSeEpy/rzjc0DeoWH1CM8/5OBlxZbygLLQcmg05aXsZ8gHdaCF7CYBuJ0BM0FewVHwyrEOHGms
OFs5ipiAtgD7NN7JUU3LANCK/qGuJKNykeKVpWqt/bNq/HhhTW79lHgU1d1kgHzshTUQewq8XmaO
HzVMTyVAqcZSO+use93Os3T1h6iKX0bnqt/wvxDL2u6Tp5xyzMqtHXGxOt/doAg13dVhjXzgzMQA
xjbdeVntbchEiYuqs1cK9Uo8RVQyl/JR8zOLwZx+aKG6c0YTyy9B9Sliq4iVkVaR4XXzCdy4P0IJ
aCiYgdQb7zyolhCF3vW5I5tSDv4zRUYbzFYaRxl3/8yRl/KBWoEtYlkbJNr7Y5tb8caqhmYJ7Hy6
7zRtvBfzlQK3jy2ela9l7HMgieABN11J9Wie/DlgR8UD3p/94Us8woWHP0R859fmITcRBw8rq/nW
vNqJr31zNDc4TuATl5VfkUSOSuAGk1+h+KL6LwMrgZxmBGV0UOH0kAnlrimOLDJeKMLrKPM/U01Z
ydtLQR4uIDu/bmpDXSGTPq4zK3dw5h3sqwm9a5cnbrcTMWcrTc+wGges+pPFTbAORT6nEK/27GvI
/9ptZqcF5nW0478z+7EhBz3PBDMaLpIcaprRoyQoG+3vley2g5kcoz79M/oZK+KMBVj2Y6Mj1UUa
BZNk6wjuGa2CgNXvKPu5lv65UtUhWiIlUa8+Y7cprsMt8lKlCr/QUHRc6UqoHJVZt7KcFSwbs3Mq
kjj/21eyRRxYyPTNkc8wgjns3g1g8hSx6lVsIW3ioXP2raLoE6pIamLFnl6MpP6QYcfMa0pfeYrP
fBexF5zzQrz2ILaAkkBaB0Y6dxtWWB5BWw6IN1bxt7Q01aU/0sNcccvSiXirh8SD2j6I2lcxvEy6
bRfE5vI2VrbWNztUBB4njBqe2d7BXQcF00/pEgFo7/Yg/nARXintcChRug5a543Ptbk1tCTcyj3t
/wkLtQ6xZYjj58xuoxDReGFHBx9m2ETJjiOZzWHzyCsZ9cu/MdB+ykmOGoX/bDqGtZM9GdfksQx9
9BD91XhYyqAntHjVYzCJAFaZn4rBIXendYeaTdvJFzHkLzkg+/Jqmnj1c1TJN2WckzCSwYDc5coV
IfyGjVvE5qrE0vtozC9wN7NMbyf7ssnnEXmlJjUKK0qCFsrYV5yGi9T2drnxrmtqe/DZGR69GEC8
Mzfy6kvsn24emDvFHrb/NU3G0sn/MWj4Uzutjzg+cFYUgOruCfE+/RIH43aYe7IBfr7RszkjPIdi
IK7IjlCqlV3XBaqFiL+3BnHdPdl+99HkobodveYCvFa5xq3uX9PJM7aaiT617MqBvjVJ/tlGt6mt
0r/NA9XCPiVBlj1LIK6kzjWPau/2oEEx9Lv5sYiJ8hyYoALmf6AvNBituz7vvIXWu/VDWebNQ+9Q
3mVLCR97iqdkCcGkaqoHOWHSkmQJurW9KEEfUNTwppcRoNoyA0D3ImNfrvq/o1/nceh9MESx17UR
m5ZYs2YPyZ0kJyLOLaDnleLgBpH9rA7WP/EUmRSOYdq18Ubn5Ezlx+Q2yU72OG05J3nF+R69jrQr
dlkUvX+JyxmIXndbEVItUMNpOMuGouJ4hjjLToFkjgy5KhrBtymxDk+rAXRzG5GTP+913SBdFLmL
cVPr/XmeHIVTPzvJbr6EI4DAW1Vrfoc27HELTOVBo4b8igHyXaa3+QOV1/gxTdRdGjT9ayvK+KiI
sV0a8ywI983ah4K3laNpUYN41YR7pobmv1B6ls8KcZM+W6CTFqWTDa9dqtQgbnD9wFnmhGWrfRCh
j+NIY587LXLO8ko2RZNCh2qzeoeSATVSCnf2WfdVzNIsnHQnPnhID843Avazz5lhbFHanN1LCDUl
bxE1ZdcVmuaiFSJ+z5MQ3YkENwIvMsWDKNlBKbnaf3cD5bW2hvKpRHhh52NTvOnGYnrVam0nJ2QJ
mwk2KMV9T7b6zoQevsrbpEcO+iLGQL+D/BwtjDYSGCFWLBXzVdypf65kzB+mgT1Lj7k3emyZba5M
Z9SOn80Qo2wztqBNqy7YTiBBqVI2HGcQlQeWiyCDvCqmQL3zcGhLcs15L/IIIQMcYO7sbFIfcjV+
l/F86uplCYztpFOTvZQDgEo5kHFsXCjoNNzrTSjuS5h+t4F03lDWTstC0Yv+NEbBib33pR81cS95
yLKJWkDLlUXKLfZLcc+SGm2SNJll1e3k3laxARUVVqEuTIF7f27kAHLU+daMlJHdeP8nZlrWHg0v
5x4JRFLOgdbuoJRGzwAGDADnsIEcpY0QNGusbRyp/UqOtgYaJZ5FNVV2gd0pd6NdAQuYJ4cDal4V
4jZyMBvibYvT4kJy+7K/BD/Z1ad8uLNn5l/fDc3Rr9alxabQLKdky/sgT7fAaesTeoTqqjGMcdm2
kK8HvNKfnKq9T1VYjbbvJnctInTL3ArFe+kUwYKyeUQmOQCC6LqwHVKtea5SsUaWQ+C9oev1pnWh
QRRpg/QIXLrqPAQi36VVEx3SxMGDN4MyljmZcpJNGY5/rtrC6I5hk64/Q1+mtVr1Oui6uvsSl11L
NeIVqVG9/F6HD41I0hspsRkQGpVddYaMjz6vRFVzkjuJEZejsisR5J+TJdz8s5t1znLysD8qTc+9
Zx8YLth/RADYkW6TMaoCHjyVfOnMoc+4VRflJokRzJMDhY/2Uhl9lM7IYUGLq+9hW63syQnfxmms
N1EVwbZKEv0xL7MPOaHVkQBq0jJ+qHC1OWigItYBsrfvOcJ98xN6DlYQoafq0MG0xT4m2mvgODZ6
WlQfS9k2TQ3FQQ3ifesZ/nMHOc6cR+OqCFbjqA13quslV8EnYCFviHCDuNEnMjNCNS72gvve6XWo
KFMvoosTi191UDcnAbXvmbqAAdd1io9Z0qfPg5qby9RwYZXNo6KdgjUbPcCcwax0ZA3WgCSfZw4g
68v2lMX2pkVz+mDLkdt4XYlvYV/BhlRb9PBEuzcTT+ATRdP52inX8diSoWBABr8bIrIeQ5E8Gbre
7RunEEs5ipR/e03CYiV7mtWLp6ZOELl7lcSXT44Lv0+Pxx4KzJE31TfySzBfyQGntoAbj8O0uQES
yaogL+4tKdn295pVefcpZYL7uPHdrcGyuyAp5t1XpO8d8k0U8KYxrbYyKGfnbC7OFoUEF3sdju1n
Pmvk9+y4vq/mK7AOn+Esq2HnMNOaZ8pxOVM28wP8tDol7OnDOQNGUrBZAjcIjiJ281cMQe4mFXcq
paaEXyoIoMzh3nHtOzUtVBgTdEXXZNgIUO5H1paVGtGj4Topij1j0KzHTOdfVCneVfaSzDRRpsjF
bbCeZodoBMVRVQ+aa2ClUJQ94xKHdbYFh57cuqWem2DBhuQ0aNVOJCMWucJu913tenCY5xvmxmDe
kiR5tC2lQGjSLm9kupK9Jlo3XhKvizmB07jD+M02sk1jqNaTyNr87OaJdMd5HwMA0pymUTDOVOO5
B5C9h2thL7V5Eahy6lCd0f4ZNYIm2+e9eww8GNZ8uaG02uOJTFlxddAdXUjCXQ3iclnoYvrPgWi+
o/iPO5RcM1dppOkAFLMC03bTgjBRoBE08Io/ONaQrXA4H7/h5R0uM9fQ7nxeai8FIvtymhbn5UF3
9X+nqUOo479d2S82T9OCFgidmpAGmVfTMWM7BKYwWvaBoGw4xz4H5JWpGv62AgH1Jf7ZnagK9+ks
FPP39tQqvVNR90b53cXqYpd42fcgCFCjx/YaUx+4DAslqLEXKjD6ppyHgxWqPv/D2Xk1uY1DbfoX
sYpg5q1yljq62zcse+xhzpm//nsIeawp7+zW7t6gCOCA7W5LJHDOG06goPbUu8X1PibK2NzmUc6n
ZRLdURVevbNhG2Hfgpq1WmtwUfCblT053gNl2/YROHo59piwfOg+OlvBx3gHemKFvpS/foxFiu+e
fXLXPTQLdyEnGtQzF2Smpu0jznaH+DAgw/n418jJBKQ5eBMbEY+SjXxho0Q7OV28/CNugtheVJ1+
wR8g2beAuqemrahkVYDmYqQO1q5aR5f7YNmE0cUM62EdOVa6dKCvC+pcRngJyAbtXUW8yN6/liQZ
OhYm5rnzUrn+fivZH1Ll2pTatL/fScsxzhprauzkH94KM3YOjpiUxaOLnIzCi9D/uzEGxGv8bxhw
A8Hhgawe0e34UnqZ/aQliv3Ek1sFz2aXvFomQHVz09rTuDJjhKLMhE3TMhFsH3wfKv29P0XmXo0s
2PZztNKX461vv7VmhihFTXXP1wrzVPdKXJKMmy8nh12Wz3+e7NooDpYrt57MU5SqfKcj8V60kXWU
s/eQeTKRk7IfpLoNIABBuPtiOTjnbFEbiFzz1A7xl9EEZP+4xf3Wj75pedU+nOqD/MFy3J5/irwa
+ybaJSNC68Giqz17CbZIWzVhq25aL+tegiItLkljXoKuBZlSZpRH9GJqjzjUdTjZARerrapYyq6F
kv4LCbeFDuz/SQ4lUa+tfF+5lKiGLnyw9yek2PwT0lAB6NFHnw9XtHI4H6wan6xTYPdUe2ToPV7O
P/pyZa6NXwoYqFC6uaUcut9X9u+3uA/AYykPiYJcFiZOEShe84ujFQHoSSd8nsbLvdSrVVGwdlzV
35TVxC5oqNsFyr1snJEmXDRJzNPpt/rtOIvh3lVyHVIUvycpWuYXSJ0YiqPzsmyUMjuIxMkO/Tj9
av4/x7w68GL2zFO9gTjz1lt1f9IbrT9ZYOgEJIK97D0aMU8+uvJqDAP2xgUmmo/1csIP/OEeLCea
oH6Pu7TkiK3GUChQ1EyGmLI8xhhIK9DoGG4cmkl87wyPkstkmvopN4qTXCDDdNU6WFrZjj+1VtXh
RmvNURviX01XKSoiGgIHyvslgGdQj8Lc1xEORIv/ffjjHsjT5Wsy9PkhT9AoEX37xRSNfoRvFC+j
0GthoyrK2s4bdELn2ckgra6DOj1rSCovKzeB6yyq4WBDQDqYcyOvGntM0BSzRJpyvIhp79eavL6P
yHVq7A64iM8R9zm5XE495u93k6F2WV3ub5tqfui106foNe2lHgx9rw9VsAlRRPpaRX9NoRp8LxHF
BiXUmEfY08qtUfhEthx5vrte/wm3VawKywNN2urtWTjojnejXXzauNqiK0eOWFhT/VY7PZCCovwk
t9FiR9eixzKHZaI9WnXhvzq6/3eV5aCq2FY32c2yO3Y4LajaJuiV18JI/APeWAn0JboJ5MAZK/ZD
9sZIC5/s1thmuu2hjYGLmMVZ1xzDna4nqnUV/AoHaxyQFWTzph0qxEf0pRy9X6ZOtvbQCzkGQ91d
sIzG48Echs+SgsFywmwUOKtvv6alskNIafxEEBLCRNppWxnG3n3WdrDfMT/5Fnr2X5E3kbFNqF3W
Q/s1zCgzL6KMfEXS21iM9CMkmHFu5OC9mZdYZhbvBs07yyEZIWP/tVbeuhiH9FAo1LahUh6oJGcv
g2V+mIpXfRvT1l8K3TIvoYVLx2C1DlZXaCLKWaBbX9Bar196MzcPbu5OS5xQxZVkanfOkllDGx7h
ZzhhSm2jv3ds+IN9MdFmnof70Bz2NW+nleySSkZnT83HawZE4dmzgxc5jodBtUG8DhxQHL2gVY11
ikuZBRiEcQTN765CXXjfcuTK/FJ89zS7XjUlSoDY3cVXYDYALOaJ0K03AGC7jy7BEiaKqTCH/BMW
IRtJ4Irhd+TM8OA18u4kujq5tbquLbKe7Bxl8u8dHoKfCd4t8xlbT/jPakBUcmJsnxPTD9YVOeMP
hR8V5NZHQqrhoLkaNj8aCGEt5mFthNp0wGhavV8NtjenP2k6eeV1Ym8EX2XUv4b/iJq7MiRuUMBY
yMDHEnn3Sc8MxLGavd9l0bHqvJBMUB+B1vmnK68QU/ZAFnolROBIMep8QUk2oxZqXv+I9Fq5sGOn
Lm+kR6JeTW1SwvTjMwmumC/tfPgQhuFgHJliE9on1bLNwp/R1LI1nSdxI6P27mW8PGcHMBmrl8Ak
50k51P8Tb5j6r3iMYt/cevTJ1Sd6QI0myJDuolFAMt2U/q8wyLwLIjEgCNUEjedxtGErjFp6uw/G
/g8ZonQTHoUyBPEjQvATuCZgNqQsGXX1hcmr/mhjNoz4n51ap6FVxSpEkmMpuy28b3fTtc5L6YX1
oa8+WsOvr02qDLc2UIebWTrx0hsALz7G+hxThXZKAQHPIb5S5t6CpQq7kgShP5PCo+UslI404bZx
IfF6IPHvwkikFaLN1JNiMqPRpZobCE4ms+kQVJwUdNnclI2TXZIelbfWF+n6j4nHbGJZ5GvmYOGo
m6xys5PUdedENe5F5n3I3kP03dDjkW+mfR9/GOb8x3ipT5sxjNxDkun9GWWRYe1VaPbJLmoHA6ot
s2a5vAyoJK6debrldx4p+SN2LiMfq806UBDRGuPxfg85U8Ueun8o8y6MovUWfObMd3klitK6X02/
rx6zj6v/c1zjThOJSlmbjtuQk5NXI4z1hGdp9FL1bvqawkcAqDag9eMW2WvjO0i+Q6Jfy1lDKzgO
+v7PQkxIMQJgSyprPGRj1Kq3TK3LM3pa1bTGsBYfDzU7N01UgDothXmMUpMPyDh5vy9x10ooz8hZ
dR7PXQ0hlih/8eaPvT9/AdJpeg3cWD/IXgIf+5ZiCLCzIukNSUSm+AXqZWwme5XzYdib1zuYtQF4
Ra5Yv0oVjkFwWlEQowBxVYBBHvLe2iDwdJfH0RuSs5G2rSxT+VQAEmM8+9UUUbSlns5eJ8/w8Ssg
VgQ5OFDXBpmZ+5a5HvG7e7dS/AbmUnxhFpSIbfN4z1S1TrSL8PXe8NctkCTlx+qZE2x4oxcbKVBV
T6Ct/5iFkl9spGKVXAubEVOEicNOXkBvHrKyZL9iogE0Drvkfo4fIg1pP5HflCGCb9bjCbQweTWQ
cay4DEqXy7lv2TDvfFRI9+2gvguebTgTFe22aBAOqSZDfXIp7XG6aaIfuB0uUMnTvsGvjle6WccX
9FNwDExCvGetsf8I6/bg1F74A6Dx35GKCkbqGu+lps2PqsC7BHazKQwODrKXUOK8j48N3skqyLv1
HxNWgU+Ak4dfHrHsLLKjd4exKxqCMXoYvNQjqR68ebqlGAU40GLsD0knYCPMFChkqHHRS/T/ZRap
6WqPsk6+AsH6UddZeWv6QX0NK3UVtIb+JXDV7tiiSj+/L/QvlN7SdYVY207O5l6LLtTJGSb9HYmt
fl3knb41bL/40gBMXsRlhplBP5HL0gH9ZGH0VvpYIrW2cguytviiW0FzKMkrL0GDWGd4K3jgKnm9
gvI1HDylCT6qCRIbG75i0BXALkOzxtCo+Iyy+kPjjPuUFPlwbfMgZzfEOFRj0CMRIgnQ2xFFMtRN
XjfqxYd4dL8K5rHIC9VLPqKKgkGgevmvODnr98b033Go6IJpIQ2STX1qLEZE11c8DT2sCDBArRQR
XOXV4ETFTknRgP5zQrjppZvOcniyO5Qag9x+7yq738vlIiI39I/RBKY862pCPC/keYbCNOIB3uyr
eFfF7tS8OTVeixjJbJ0ozRaHsD72s/Bno2TurXaQgmeDUHxWgXuzLEP/220pxQZlCskOTSDDrdzX
JJta5JaC5gzspjhMYsC31YicpaliO5wLgBIh/q57RUn065gWytISRvfpxzhvzn5TIwr/wJLVr0KU
E4CtYLq5yAdEQR8hHW6gyx1URbSGf8+OQvaNJjOAGP9wx7Q/p53p4oAGIQVdBICgKEDeIJflOyrM
2T7iR5HY70N+SzX9bPPsIlW5sy7cGZD+PhIMn/LK/yHVX8IxdbZGACZEWqm0fJaWdRzFJzlbYLYJ
86N/KypjuM6L+N4kS7CX1m4M9OHGEaDFCF1FanHuTmk43nK8xi9lp9+HhnlIjqcdlcfax+dLxpYq
BkeujzHMfA9nvoeMlZNsFu730JzMr9d6BegF+sKvpTGg9es4/UxyH65d4AdsZb16ajnXzcajw0CV
Oh7xK6h09WS6Rb0ehgzZgU4Xx0fTzk52Omjp8j4j+3JaBHvX7aJ77GO47FOs0BMyYXmVx88OXiWQ
g5Jow9+KLJpr2l/wrLaPApPKZxEW001J4oXsyQVKa3T7ZHK7+1jNDmYbBP249EIbTgJuODvTmfSF
lmQIR9RZ1t77gK9QgB3Q3cMPmiJtwAHW7ZofPX5bep0X33Vy+MucGiMk8/mY0Rb5pnbM6N3wvfeM
VPYPD3Nns2rdL2SemzXaDebSx7hpM7nA1dTEcj8js9IX3lD2lyj1u6c0tL+DenM/gffz2PO1+Ogq
CGU6BVvgoHY/rVj/gJwVUk1CflmG9ojc4y71CfzD5F9uWIjXyDuQiBpM89VGVu7YRsns6cAdSr/A
flXE4qY7VX6NAnhCckLTx3Jpzz61HtCnFy3Wn9Sakq+daQAoeIUdRkqj4Mq5ejT/F2Ohn2PCaobZ
4hEcZmMH92KI+n/axy0FHgG5Th4I/F24ngpNrESGpOHUxd1VzE2tm+3VCFMXWjNoUlOJHHMhBwN2
S0u9qMrNfZDDA248sXnq9IGE+NSrZ16j8btuFq+jH41X5ImjdyQ29xEK40/q3KuneFnyp3sxW+Sc
lnJMo37zgpTcUo45oix3GdY+MJ+wSJ9vaKvhcAUv/ipvqKCPB/QBVxu5OtcL++gpmOfdl3taeihr
FFfk0nr0BF6tSKubfrofZqBW3gmdzfgYpCQOsMxYhInhHdA066qqrt9cVXRr4RkxkFFC4vFG+aVc
CtsfVlXm9Ocqh298v5LdudF1LE9lCEztf88ac1eOZZWPK2qCHbJca4JA2HamjZd1i7sBYgL5zp9U
/0k202gCACtLsS5c5deYrZm8tMpRJeHDmJwQYTIsy87sL9Bm/zLTyT9qSuw8qXMTRmJRGU5wsyvT
xmLbQZHAGnZy7h5VNe1+7MN28VhUDI6Jn3YtVhEk3Fuug58CCV99ZJMNyxq9I6X2xU1gCimH40wo
G1cEGhaZ5HPhQysbf6TWF3TTMeyc9lpAIHvNbMNZUnBMdnKyzBSEB3V23HKWwrN6KxOk+xssqZaO
pd8UjV9KxoaFgiF9mvZbGYsmoL4fdQUEzvxjzKgSCxRYKiyParbNemgeBcJ9my5Rvske72uAc39e
yn5haTrKtI5Yeh2nsEdju4FA3eH3IAo18MO1BLbCPPbntBx0rcKdpaHUXwuFUiaHfGz+dW9lDpFx
8/iQiu7kpYl2odpSnzFWWwSGJS5y6D4+T/K271Z9a1erPyfmWf44C6C16VkudUXHgnlcK9VgYyOZ
tZTdx4SM00R8ohRKaXCOffxUEM5gowPy45oAAELZ/1qVWjlTLrxFmXoF6T0IePWcPFfLNFrIWb+F
dpdm5qtqjn+LALGdscipG0IvojwQju5J9vu2Lk4jBOjfI3JYNlX4RXVz73lE6OIV8f7hVUeTjjog
RZdYH1+Bx01Lc5qcnZykcmFvjDDzOXWwIFP05qhUE6pGcxeQSvGUjfORhJ5sOjZ8ToU1TBjDxkmT
m1GmYjmYufK1sM2N3pj9Tx9ziwx1ki8VYk6oLdScU0uIn6LFwgV13/JVTRGCGTs7XVqI022nuMQ6
1yos6zR2ZPYgnLJ9Eji5FEFsn+TEo8Ge+3tSVsU2pbbmbkAHjdvGqT9lhI8X+RZzwB8qqvIdsovz
ne/Xcr4tglMUT/H+cb9m1l6XPwgpe5IFkX22UBtbKjY7RtUP2quZa829KcMhWWLYXG/+mEgbC4gt
tonbZnDYqsslg1Z0CyToxfaP6MF2k5miUe2Ext4rDmqg6QHCfbz+mx9srak3/P6Z8qouwi8GlL/7
+D3W0LWbUybT4d6VP6MpO+QInPqYo3O7CnjdQoXnXy8ngzbf+jYS/o+by/Hew1oFdcTzH+M17wah
mWwsfv9jZDzgKbACJXkU3u5Jd3HU42RZ2TVM+l/NBC//Gsb+qkhNSCvzuK2hohBMdrFm2xOuFNfI
59X2q+rY4yZunGo9jIb1qlaYbsV9nS7lrBYG1hnbx085icb08FylJbpchM5k2VcUeFd5R9k+MAd6
qfpX7ujFWc71LvptfoOerZ6VxSJGzrxD8zL0ObqayhHxQmq5rYro5DT2WzkmGxlSI9DJVwVUTOFN
Pj4eTYNrYgCTGf0nOfRoEHrj1+wRWVbInzWVnV1jB6k9O+he0tTqYN4OzSLxNfUgx1zH63gn1y7m
44QEQdu9xMW4KsH+3OSCuDBIOyXUAORkX/frGNjn0mhS8XXUKPoMzTdvcE00DxHCNrUaNxTTusIL
ab8FBiywydHUs4GCyBVALdWFeYGfTD8pxpbPAsXbpaOOLxWv+GMlmvYor6w+/nVlzFePbqiiAp2O
5VaOz7jKTaOZP9zS9ECIGGWw5Sj6KuNlhLybsCKjWFAVoHWHythOM6MqQwv7JYUCsACLYf0Ayobn
c2d+13HGRi4PEVjXrbH8BSZEIYHYRovrhcyGxG6M0AieoTIWbX70VEU87BFP+xUr7/s79o/7/hEb
6ycqJpc0r7rTJIJfzZBlbrMoQxU9JjlV9d1HHmv19l9jj/AQQeCTjBsARu/DRufU98+9HrfWlM7b
igJ1/S5G8S4e0YPT4N0haaOgeVVX+hkB6u6L30FSYTjGgBRVjQKc3qxwOPX41vRN3247V7O/8JT8
GXuz6yRv6zdkopYyShlUvoqDWiyR6La/2CMlTNAL7NyCEifNQOFDV2XlOs5QGsdqLnsLB2SRNbtq
1trcnfqpZj+BuYwMqcOsWHYwojjdQm85DvISiaON4VPBl2N+iODNovYU5BpL9A+3YecNl0ZPEZ6s
LdQnvMr/GDa6NcUfvheOp8CA81hnafxRIZK8Jh1o7+SsyxYYl1bxnKJJ8JTO3+Z5kdamGLSBWNJA
Ys1NVXbG3oD6J4ciD4RWhiP4GUqFuq7KxGenwEMLtmrPl92fFgGCOtSSuuAiJxw5G00jH/lkLceb
CdKOotbKFndfheQDFUOvFeZGa3IPPMs8mG0AfxqrOPX0o9EM3VXD0sOd0GWCvtfxxZtcAEzqMQvI
GskhGaVbVnuptRch5+VQ09gW323VvbmJtTA9gEtCDd0Xn7uCgzfErvRa9yVrHYAnhhYsDX7JdQSh
c+dV8OzLqYnWedj5r9CcrLNX9a9BY/uvcsivPMp1iDdWSfsa9OBVE+Sorh6cJyVJlQNUvPCaGh2C
eCX6dcsotevNvS8DO92NNkUeZCgFsw4OYniVa/yEwkxTG5cugkuyG5qZyhyaZ4s/CEkby/YXOOf2
aCiwTK6QV62RNataS9Fk6TEFXwg9iTihi2QHmIYKdhonm6CPzbNbU3CMoze7Doc3d/jJ8Vd5CbNu
eKsCB0/0wH22RtG/5bVJBaq3n+ScSVUn0Uv7JpeliGv7tuPteRVT94jHDzhr6jFUYu9Jn3rvqdKX
ndNBKJ07Hvpnp7iqXhT7zQoK/s6eP0CR6PRj3zkoygc1zOyR3wVczHBRanb4d0jsjIGVV65n8Qdu
rKs7tKZxn9X7wOcD8O0e8BgPnWjdaIB/OXxM+19VidFPyRjDgbW3/cQhVldQXPmDLv9fE2GRTRdV
9Cu3d5AjxMyqvl/Kvt/bWEnjLoDV2Mg3X82tGDghpON2C9UDf6+uQwraVvQzkr3mxVcVSCWz4V4/
pKc+yfN3XNXjXYQwDrgYZ0S1vqU6A7C64f2xEroC0j8U6AFZ7ln2YJjlJ2fK3u9zQ9U828WIj5xp
2Ws5Bo3urRbu7Q/YRJE+Z0pZniV8Qs5J1MT9KsWLWi3Pd3yFmlZoUIE7eOgoSgnGoUl+xEaG8ef8
GpaTcrxtvOce3gL/pTFKBjPm0IcVsqsFVECM5nrsZOsfACo3GuCtN6/vsuc0if/Vy+npM7xIzs2R
bRJ9S3pUaXKgOhilZNXC8qAf/dn3tSyvFm6bLWGpxQc53diZDTZIi7ZpH8Eki4e0fnLnDI9adOP+
/lGw3XSFxeXw7Kdp8QxL8JzO+peB25l7P0vz1Shq40tpI91SQ88FjITuZWXpx6K2/S1GSD1s6LQG
MRHkrwZOABt8M/QjTlvjSTgCVjEnj7c0qaJFUxfeT6Sb9WKsvkx5Q5UGhN2zFJqI3ydrSO+qFCTM
nF3l6PZCTsmgYeA5SzZp2pmWD8CgNYNd1Q3djY3dcvRU+zlzfQfZEddfqyN+a55dO/cxPOC6qsju
HVDHJJNLq1nJeNlU0KQ8vY+3EyTRg8LDMqtT5FlTMqqJFyhXaMjNa1zMDnSGqe6zAIdb3xvMrWdR
LTfNoXpG5LZbI9KDPk+YtnjWm+FJa3udl1ba7et0rE9T0qTbBh7HbkzVzCM9q6g7a3zK+A46ANUC
1KCTpkSg2TPXuVbBb2gQk1j0rRseTas8mKlmXWScbFIZgsb7ojErcyu7rVUHm0x3xGJqO+Oo+xyr
5ZVsVN1grCphlt3nH6MkkzEn5Mi6K8NK3ypNrsJwTqlFenYBe9seyl2QC+XK3k65oo2vnHWKVpVj
+fuwS4KDWfTvFdLCB5Cr9lU2vtbWZxXW82NIjX3nigUHGT1v+jLzPHMjNmc5sG+xxktp0bjQq5Bz
9knQJyfbVYO/3Nz6ERlW+hnmwkT6LxBvlVp42C6JerZXrNcuf94rH7toayjRExCN9owFEAX+JC+/
xtb8Hs4Tf1GWCJX2KCXpPom21DSC964ajVVVtO5FYEaxM7wZ1Arm4IKEbbDWdLV5U9y6XKSj7v5V
BSbZKSP2eSCUOI45506M277ooB9Glcu21nDeAze/IO6XPyUDKTDN2QL5d9+TQnGvRR6/32MCwEm+
kdZL2U2hp6MdniUb2bV731qmsE0OsutP4q+ybFwe8dzeAY2XxJ7z6qJI8KwN5d5qKufd1AbrZCkx
TO45Sky6siy9ON9giuxqq3SMAAqh+KxEbXpB9zK7wPdM701LfY5KtoPX5z/j1lAmm27wAMdo5PWN
qAFGGjjhXoMIu6uwvXtSccYBeNsZf7XwYNqu+IkuT47BABTcSXPFxkFt89Czo7sARWtBV2COPBUY
njpK/rNzwiu5wPrDxUlyFba5eS4LJcaCT8cuBjP3V6vFSkPGmgH8yaQJ/spM6vZ8lQuKvXBFgfJS
lJhF3rOOgknE25VcXjd+D2bic9nnP5GG5v9Kb9O3ScGQ2Ytac4tu3do02uxozw1gEpdSPZDnY6kn
vwbllZFizr6Ql7zlz7ntTFvZe8Q9bmM55Jn8nM+vnJX3E5HGrR/9x+L7reXPD0m8cZysxb/+DfeF
j5uL0t+3HlaibHm+j5RTnqCZBrem7qJFPanFJ6cgdQXVAUraWIgPM4XLgG40heaKg2aQrPt6cJ8x
oAJc5X/XAJc85X6IA11T//sOFVySg2bZ6ocY1/LG5dhRbawS3uhRdI1DAYna6LQ3zSIJI7uyIiy7
AYjAfTkLaT26j1kZHIytddPC9vj/vj4trB4XhfhZgZh/tPG3OSb5EMcb2Q9xU8M+kYcWYkPzpRz1
fVAYtaoWax4NnMjN8GDNITJORniTxvN7NvCcSqs4c0g1dhN6IGZceheOs95lKhIT/UIKairZ75Mc
k7OyCTyslMbAMNfWHPyYGMYMkZQA0fAujJ8bTUPPqZhAj6dt/Fy4ZvyMHIxYcpTMt3JMNl1OFcii
plJnzblsreLQNE6/9XK3e6rQKll2lqd9RefuALi9+RvXC7hnVfnNqKEHWG7lPdWNnm2bXuHY34Xl
OeZ1sB5IJLwlCNsvRNqPPx0HQgyrjUj5joebxUNbMVCFc+uLr4MDLHj84Fjc6DeyHfwTO8P4NEPt
rHdh87dl4fyc+8X30HCQBXZXTQQyKTVDlTMeX7E1b+l3E+z8AZVoDy3RMsquKLS5EU1YYlTogr3Z
VZHIj+zqa7htDpzXDAWt2OmR0w8c/QpoP1mPmeU8W5w5+ZvF1btbWOMi7/Lwa9Hmnzyg4x9R1uxc
TzmOlJ4PQIa8U6e1yHyp1aeXxu4RRQnvVIIw8OwUFUKrxzLTrptP5B1+6mli3FQ1ADlWJtEitK3m
01acDmacQ9aFzfoXRf2Q4VWFIHZbDVvDD/S1HMKh+jmFm/bsjmN7iWNfpVbKnTskzamGNsqex+86
qFT+XRV6og0+QBtI6vGL5doznsaPv8XAvPCc4D03dCpsjNL/kYSIM9Wk+t8oTHmIgMfjZQRYuA/B
SO57r+jw2FLMNdkJ64Y1sXVrZxNXBMvAkzIkGzjZ4wIhP9zE5ojU86Z9LgkGul19+y8F8cdYGXeC
VxAq17lCZcoMpkNuAe+vHUxx/7jywQP/Odb7W5s3zjC5n6BojyGuxD9tEFi8WtOvto+UWRJb+Q1O
k9jhi2DtMssNbmGiWXyyh3yHM/O0TMlKn4IpDk9KE+X14tGf+ZHsCN1w4yU2Mu2/A+NcI9BJcLyi
0NxtoaGpB6WHt+gWoXh1m9S8sjk4eaGhom1afwQduXHwqAJz6OprGWsIhcyRvGQEdl6KjY1kKfbh
WP2o5yeaUjXuubPzH/L5ZqSRe46ZU7CpAixTI+Qf6M2GLEKyAc6SvLveFK/Dyhu3stuhTbjS7CLd
488Vc3RDb1JxUoGKQkKpWF4CcuOgpmnFDiGXJy9zVUBKo43qvf1mCBy7Jtt48WPVfIFflPKLee1R
jjWYa27Trk1XcladXOc2L8jixl6UosV0Ka0EtaQ6X3b8un+57qtvZegpwKFaZHXsPUclakRQ4DJo
J4RCnQRlCZ/5d2iiZVBLasN9NtRc3/ZzaNj7fHNFeHC8KjrKBqz/ryvZTZQwOqbeBGrxESPU9RAa
4sDRiXEZIjz117J7sBx8rJB35dMvLUnLZZgrHmi0AL6zGrwptaqfZZMNPsblppX5G61TDfCinn5m
1a9pGSPHnIj6B3XScvtYbLhJee7bj6ifTQAmjKf1wu33ZmMby2bu4q/M/wxZ1ZWc1RKRbDEnbNZy
thGC3QWkjs2sW/AOOjbFj9dutvduOVYrBaMpRGNhAUQ6JizIwJkbJ2/FtlFRQK+Mb4k9F+vY1+w5
9GCHMA+bhnHRvcTC8EcZTrYeD0u1T91PNRUgBTDY6BWtO/ZKG50G1Ll3eqVfZC+InLZeZI0RnWS/
mK+wfQ9R28UfNMevgdqnoqJIExxkr/Midpby0st7TFG0JrU3I77Hi9QgZbCSU7JRQDqea9xsV8qI
sriPLBCG3/OgnJ7sNrxfjXbrLNysbTjN8AOjrFB5wCIsnFYtnsugv8ejbDqsdovNhOjQMbdz0F+u
2CGuQIwckzFqHZabKCo9yDokL3kY85Gc5SusJLXWXSrMbTCrXFit+t5C774lmM6/2IGG9inDCNcV
e4FA60ouKhwrX/Y2JWg5O7gvE4S+98zs2pNtFws1NimRdJb2NgzOBF0F5Y1HV85KOqucLVzBrOl/
7xyz4+XWNEsozd4qsdg4GqbSn7PfV7KrannDc6jxVo8JodqgLA1rgoFdAOganx9pCZmqwAZZQ2MR
l+6Z5CHTFbKRkwlCt3JS9kRIue7ON6xQ3ci0LDk28AJf1bFu10I4KHCA+nvF08PbW7MhmpxFXM2/
BVpxkJOyATq/soU9PBURmj1xGPLBEF58LCiaIEnsPJU+6lGGm+pQa1rzPdLGOSGsP4Ve6L2Z016O
os6JFi8FyFALzHd9lrZRDNNHk4klQZaoWxi41Xqau07aIVJb43osZ/Gp/Y4R7XCMRr06ySbOsYFY
5VAhT8KfPZ2qZFvOPWtKlK1ocNTKvf7WGKN9lVTFudcKiOOSqdjVuAQP1krNEMK1rV5ZIfqF4j12
TKcO8jifpb7EWat6lrIznqedB8q7qz7z4wFc85zawiEes+JZoa9N6wN1rvrNceedAxjnlTq8Grix
Iy1GSq8s04+wAwqLvJWJP9RRtUEOYsRKqnAyu6WtjekKoq0JP77Yk892f7KrvF/4ff7HBd6AvM2/
+mY/OwMWfYbZIHmZ2FIQzZm7aAPbhwyqwF7L+3dcXtOt47b+k2zAfWRr6BLGCswOjslW75vb0AKk
6/2OqfTWPTRq+mGSe39Kcst/8tB1uVShspQ3eYQOWIOhCZ9cH6FaIV4j2yuPjx9aqsJYqGMa7+SY
jPX6eTdP0Wgt76YkUw6zuPM3dkg2KimNCkx400GonwJ04h37mFEA2EyWjW8dz5LlUM2OOpP2rXNG
66fqfXPzCsBxC0hU8cv8W11OWO+x7X81VfSayqyFGYjK0b4e4aXWzizR6pa4xNqm+wJpxl7kKbJx
rh2c1chWST6Ur3baRn+rRvPVd6mdDGiPrCQ0XCjQ5RH0pJI3I8XTFAihY3TjigSWdv0fzs5suW1l
S9OvcuJcN6IxDxVddUFwJiVRoizbukF4xDyPiafvD8m9TR9XVXdHhyMysDIToEwJQOZa/9AL4WeJ
givLVBXx0fESFlKhgtkYTy4Q6KyfsRFMfFHGuyippkdzyQy3Tsv+HrsPGSVL+rgfpv5QLxzAoXTR
S1n6hBY1G+9d478HidQw1hOSAO8kSXhJ5do3dj688sM6uOQAMo6DFY9br2+1N5RKLtlgFE8hche+
0HiY8R4ozlripB8GFwpd0VXOYRrVDFiVNa0jYZj8ZRSEE1Y9euYGGzlquwANGuTBgOXHwQbT+HmL
BkFwVAvMNKqyUl+apamSuITByL4H5edw7SxSQjA/eArYqq9Tfnkx5hz5iQQJHLxlWZovoRwI0ffU
yyB4sAehvkz6bB+rDDslOaM2/AS600vBG9ufh6Hdy27U26ng6D/lKfIqObf/doRafbuytlw+stxL
oA/5g5xRuv106h372/2ksITPYziI/UUOPOcwzvMjcPbBJzEYcdNnwXOpZd9qpOzfxwmFu6BKlXPX
2hE/Z/kVpM/0Hrs4b5npAI4gcTK056Yvcn6KJw5rS2FvBGLlceY4p2kRRaduOywq5r8Oh8ptj8jy
rJKpRcZczrxPNzRt3k2V8yp0gAOJg6URtjThGtBVt87MsUMfSTobtQ2Oi8pA3oV5umKAMujrzxnA
032Y5Y5AV5E/Rhx+UbFEL1WwQgmNB+qO+oNnlVBMejWgUld/z1MHeIDHV7BC924/jF9KvC5+8N5c
QYEww5UXkuB0s/QroIRpNSMp/IGKkbc22i58CqIaY5+gj4/WaDnnkuzodhLxtuZdfDQXNY2pz8RZ
HrnR5BxdC5WBf+2furJkmYzK98qdTH1TWUBPBQJJvq3rzrq3xvGhXRqPG0TAUeNQjxCETHScLL0y
2ZhurH8gwWRtPavBMHNJYpglOqHkq6fb6FCaLoWhZLyF2hQFWyXtGtSxMxSQa3bkwh1foIi8TakX
vs8evuOqzU5Dd/L8DTelran04XuIuTNJZorp9VDsh2Wqdhw6w/7MrhsYJZvOrbzAUpZ19NL5oLfC
xRE969fyAqCvP40a9Ebqi9fAyy0cRl3z1gyjfXAstTreu+SREU3WQ9WV+d5uuvf74B+nz8kwr0aN
hdQfA/J8kOPGORhI7v/9cXIW1QdlN5YsmsmpagdV4CBGNQFBVmEXz0md4cGi1O88v4tn2cxVnpxV
W1zuXTlL5QdhpAdKoSDAkH+wYGojMbFcQk6L+B1fkvJ2zm1WbW5ayzuqnVA+Rmlk++qinuKqoXYV
qXHxcFx8x77ExK4Mya60FuFbPcRoYNGfQTLceELFeEeZx0+59SNA1gXMvD+ZpfsZbcFuAy6hPjRm
rH3q+0vs6u7nysLDMIQXsEV7wPlctN3W0pASQ2wjPjkx6eMMYaBFcCF5nXxzkbKUzWxMGW/i3j3J
EMVEdaPgUmNWGYqr/AblF5mwSJt51RIDot7MgA9Pv/XJiWGLI984hIOfzVF5tuOGItfSWLkXdisZ
yxHZCU0cOS2UbWHZMEcOyCZwzY0RYiV0nyuP7teDknQY9By/zOVM2X/7CDlP97rxNLSPty5y72xn
TcVAo1znv6QJ9fcPk1cA5xfhlRPXmEvwS5NXkfPKYcjX0ZiNG21KYEDV9hfD6owPorRyGclamIzg
vn/h6WF8oLJUHCq79imoxKdYC6JTD7/qJEPZOG0ik80MF6UzrBdUwEkd9Y+DW+NuWEFba4Kp2EZe
Dv9h4a2pwtJPWMV8lMC2G8btN7ibamb9ti8X5T0Jf7tD3IYQysrUzPuknKczDxeMsoRaTefajtUV
NWbsJ5cR2Wc77nSWYSG8rMcDkDjPZmuLdc9POSAbea17OMdBcxwx2v5QiuytAIb/rR4c5Hmj6Uei
q7s0Fvgz9cPox4J/q7DDotZBhVNJdgKMIc6ZKIpzZ1BKcZJgOxu5+WyUCuUSNtfP6VwlzzEvfWFa
l3tPUeW7SmvMByADXei7jvax5PkkTVd8LfdIabtQB1H21J8MxW32jeKqhyjpwkey6Pkmjsvyg0oN
YlUVmN6lJr4NSrCOI6h33KsJ9jIYGcWd0r+Fk8IzLiNPOY3t8GYX8FuGoHXWcjQNE3sT4KW+leEY
zoHPhtZdaZFV8IZ3cXGY5+ykqhmWMMvRf9snB6zlDHmEG4dfsus5/LenymmlVifrkO9+nxRqtoZi
pe0kuiFvk+yIzgS6TAviwbK68po7VEDs9JhoaHhryqnzTO7AKbaPgJ7jb3baUGpCGe+TpWmJr88m
AESBBqaYJigJYHVWutq8hPx6fOqjIxLNi09ZUJNpSzB93A8dqOtpabTWiymNNRmSZ2qH6SXb2pwc
zdl0PfHMsnxmmVhssGgxH8d6qHexouh+GMwWYXsmGTJfR9URV7dHckWdHPskwwD1zp0dBtgYLKOB
EuxQte7RWjCSx6TSgEp0HgK2NPXoJAdB0XJluB3/HTOp602Wo3XnRrH3LCfqi4ZtbjTOXp4iB+K0
PFatZz7ICGcEyg2IMMgInfn8QbMqkHNZc5yTLjuhnNxQeQzHh3FyBXiLKsYNtI83bODclwxxFCRQ
6+BDOoWIsxlp+dkdux8KuZGvQ6M+kMoVPynTgO90rZjcz8ZMQnRbnRlOSOYlPyZlvIoKRJqVZgib
RY3ycVp+O/MkRl/XTeXQY2l8hhH7aA3oC8hmHsE85N6wVp06u3W5Lfr/HtiBvzvkxLY08J3tXCQZ
6CcPl4L10M6JgaS9nCD7E8/8gogYCwa9Q0IQRtwCRvKd0ZnfQ0g+m8Yol++6az+O0wjBi347bnEN
jZvqgLZx/NHIqw1YxeGh79X+RNp98agJf7qIAmGJVn0xDa3xLUT+uPkdbxeMpXro9J4fLJ/a9RjG
5Sd27i9VMYY/h8ld6xA0DmUpxG4oIM25lPFOQzdTL7DMwm/sKmXpQqgXJjo/7RwdZJiyc8XMTw33
KlnYD7lBTQ3H03gnw2HSyk3B7uNF9+xobWO8tJuy3HyZ+BoASPgymJee2UvmbTV/D9yUx+YUYO66
IJCpprmkq8hUtYFXUYsiq7vifzsPKzkpWWaCbQPHaSNgKPtMz0ubte66I7qkLX7CNnIqcVDw9S23
krxjCnC7vh3bze52P5VgE1bkmovDX/eX43zKU74DeYq8D91UP3QxzAUeYNyluLPgh+pkF3k9fa6q
i9N8vd+OtWmpa3vIWKAVxpMiPMydiuFganA4U8XVn2R/I+x4F6qw47tl2q1vOar6ZvaNLPA2f5zB
5gvVauyogo0HvfrsqHgXuyFsq18NllKr2Q7jJ1kHkP12yu7TQW/pwKauVHhZlcEaGGWwlsOyhgAm
BA90RcMSUM4BHhI+OdxlowIeeSxGxdctLEkXVAo2k2hBE4GyMD4UYfFb9GvMtmeW4F/7PMesJJpC
WApw+TaGAtc99ZzqKQkG5YjjgesP2Sg+2a7TsP/k/b3oJnxEgi/Gp/qTnNUss6Z/nTVqhf1RrXfy
ZN1kx6t/F0GsnPt2CM4FVoVr4KG6L0M54FGKAmuSWcEZf3Xm1GOzNXGvwSFSsI2RM2N5eBs3Y29v
jtg3LFeU59Vxhh9AlZkbGI8Y4TZJv83MJHvvevzscRp/QxmFhwgU0o3sz6ISrqCZvNqtFpx6Pfb8
PJiy99CpvpdBNqAE5yWPfZGSFZD9zcTOLQM/MmnGcEmKOltlenaGxTseMU6eINPTzOWAqDsKULFV
iL+6zBpdfxCJGzkDoZltuSjl5BVOnkVrC1AaqM8nsVc8AlNrr0rVhrs0QG9ThpNjxldQF1hGMNVS
RMKCGkSMHOwc9oNBbD3LKI6V9qoOWYZ0JZrBsi/HRYFlJhjLTH5WbrLw7pEhznuI2q6Oe2SoJ+CG
3EqsZtQgSt/y8s+l13XnfiiRbJmKN8mMFgXkn9hJHyVFGivu/CKSNthkjmf5vaogHCDnWT0+css8
GcnJ93myT3Kv26iyHhFTxBSNQpmTXhPUAV6DAWOzDvzlqQUX8IpYSbMtqPRvZDi5tbpwAn7I6HZC
x05jSK/uWBS3s8Oh/uvsNlcblixmifAr13YLTNqXszW3h1rO52ZFkV2FMljrKRrh59Retk+NmF2A
CUEpsJQiAJHiT8AtLrLLm7Ey5dcFHbYK1J0MM37mS+vhy1M687A1K9Ge5s5pT1avICovY8SEBUzM
pVfGmLqAt2L/u7n3wTIy14mhv2hpXWJySlO3SX9osvrFTa1E3f0K5aCcpg+A0Eo3HNfpolNiVV5w
mhYBEyuchnUdYvf8x4AM/+hrajygFbbGa1hX1gbr2uiiDOlfR7JPScroIo+oAlIVhCD+/zyPArZX
X+JSd7ZeFMBYdNtG9avEc7bWwliUjexzk0zARtXNJzUqx2ehqsiw8yzzJneQkdybyMgLdXDMPPV+
zXRbz32MPNxk9Eovr+OoNVvHNOy1k9flNWtBjFLwkGPqMgE51XFtKZa5lRMwemueVBLbNqzop3yM
Xwz8BnZUO+wrFbZyNQS5/X12AOnXev7Va8rZrwqwnnHaOwc5N7Iq5wreHd07J3O+95m3cpe5oU3l
VM6lppT6Wl0mKzN22o9qVG+dZjSu1RyEL8FonrOh7D5S59JRL1NmUMf5xdaV8ZD2PbJKFtalUZBt
ZCQbBXrvc7u3LCt9vvfm2NH2RjvjS8tpsskt8dTFXXa+T80oqK4QNFFuV4+XuaWK6+AcATK4n9rl
aeA3GLhu731OHJgrnFMhxrTmk2OYVEqDpUhqyUNvqZDKxhmLYV+p0ZNGLa7dkimcOhQF+0GYRyHS
YFtWbvBixKW5KpDC/UbK+YZEdOrgHcsE4y2vRbTJgVzui9Hcq7XbnAe8xbrVZPSLmNqSNbDE352d
HEo7M95oixVoEFjJvh/wh9VUHNObZt6x9kElCV6+nxSJ9TDHoflI5QVrpGUA4+hzZpXV25zijamx
yMfLuXO3OPaJd3v0c9uIvtTwabYGRLc9LmTIrOUpj6k8/mJrKCMVAOGOw6yQuw7Ta2118Jdaq1ur
WS+atwxKKfKsFEKnwVY2TdOY21mH7N+QFXnX52KbQWJ5M5x6Psj+ZC4wyajnt7GzF61oYHGRJY5A
2jSQY1r6rqlUfr0mRxkGV6Sg7CY/WV5+XmBAr5jsiQedUB5HQ8EHajlhzlBPoU7LFrDlNhsj5Zvs
bztwezYSQ6c8LovX2DYe6spzT6jZYT03te/Uw+wv498H5PJvPb8O/v/n8GNVoPVn/I2qmJr/1OMi
wZ1fo5bRmflv0X1smSnH5HPg/3Rew8zGdCik2UA68HZp1qNTeR9sK4bcppjl17IqAXDOeQSl8Sws
I/jZiOY68zO8B2FOEjZsugeNPbDfTOOWPYg4d8mMpGJa9slTbKyNchRP+ZD91eC2BsoW78jbLDmQ
edjvde2bC1DKY3kGC6Z2qlNPWenUBxVUTiyV65Ol9waitsuQHMebN4c2swyJRh/2bZzub9Pvp99n
y6vJASWfrWMM+B0V1EVAYQB+yXJKhmXcw8FaBlKhuQcjdF9Bn+agY//uVwxTI5unwO1i1r1fhgAS
HLRKHmVwbyy0btSYGuO9Sx6VQfh9rLoA0AvXujcev28s/GCLxpbyfO+Xn2ZkCCLCiLRuP8HtQsuP
N2Cjum3VsvJl39zUHsvhJCz3mONmt//ffbamjOdARU/Y5KX7EKeBckShgm2NEXnXQSjQjtpy/mGE
5vyjLNwWg3nNvaIVrW69RDW2mbAzUscuPphsC+9aPPIIxsT0IPV41BIdxF77a4YcVDpr3sYlWhC9
lOhhvXK7SOEgyotBKyo/v84NhPf3uVLk53755crufVSe1SfeLlxsyEUOQ8w1onJvquq8qtrMplxI
jgydbgzklFq/qMsU2XS2+TEiuXe8d6XVNK97FE42sk+eIJIxpsKGlL2VkjxabC22pTYN3aOqqNaa
TRAun0YYkIwG37CSh6LTu90YIzlOLQgrk3pQ91MYo9FkDdWLWwKPHFWz8rPYDHZyihxARgCIKBrf
sisaJuSURf9j7MfBpz6DApQBXqSHVEB+MbiEdhdcxhm4oDlb4oD2iYnhesgeqENgD6/CJe680tj2
IJZ8Ob1c/NgT7AaOYe5+vV8mp/782GVQ0ClFHAJjcdhEw1OB66os7Ke/PrIcvemcBOWhSlz9nCP6
Amgt5R0lD2VninQcVSPHXKXLsBxAyWes1vc5DgQ+7E/dFnFa9EgUMrv3C95Pu/fFTngSepMf7teQ
R/e5MgzI65zyBQG9fPT99Pu0e59NlmlXp873+1w3gjqUpawS7bweHlQk6A9lQ5VniWIdlO5aHiLr
554KXod/DshYBPuab/Ocw2CcblNuh61Xb0eceG/X03J1eLB6E0lMeZpljJCHs7WZ480IOmx4kN2y
kXNlXz51Cd7ReI79MXAPgwhKZ9CV2uZ+ld8+LFIdjK3SBAOD5Se4z7E6WAIral7xRumdfTLFaHp6
VfVialr1kjtl4nvoJuwTR6QZe6Wan3tWL3KKu0BXDDcg2ZsF5e0M0Mo5mzkl3mPLmLzIBul3y3P1
Zxm0wByOuRL9nADC38Y76lCbyh2B/pQX1XCoC/9SprvL0Q0OdVGWjOje3eTq5OG9+a3zt6nTcqU/
LvdfXuOmmyc/Qx6Gdfb3x0khPMMuPlMa5V4V6uU2KOelpNsoii8/1u26Mr5/Yqhmyb4JqmczpqCj
JvAtoBD1bzMLmXZZ7fzRj8HENlt0sf7ojwvrz/4oNYdd1pUOX3gHAgh5vF3VKJ/CNiH61URIivar
cSgjkFY8MhmczcUFFFzsWC4irpU8fRmQF7qdICcixe5j2djtJrN6nbVn14FJ7yG9+ZrAvEANX4mP
yhJ6gz7vsgmkSNyH8as56zAxs/YkB425/9Go8XDGpOWxKGBXyW4dztqayi62BMs5Nllw2HTU/+To
MAv1Okd+BfK99aEftihmgRKSgzXrMraZIYyA5dO1flbhdY1vsFhEtx5CLXtoG/Q6Gz3q1mbaELpB
9uDUerrl/zBvGh2c1TDYJoIcepv4Rm2PIOHb4nCLMwUFA8S5oDWjiGxRrbkI8+U2ZiapfarM8i3V
UW7WHfYOFtpYTawtrOrUe23KqHrs5v7tFolUe3GD1Fed0XuNZyTrg74uceNBnCQHZecXURRjFIF2
yTgI49gK+K94bqB6CFwXteDRfkbf1LqiHmP5wFDjvTxXTg77nPSQnDyhVCIny0vdJ5ONe+gxI3r0
ekTPTDeBZBEK88lCw9JP2BJ80/y2UeLv7AIahNs070nvzO6oo9Ky9fAG3zpBqK37WHFOSlu6iHdx
BKgk4nYcGUVqOboNB1EAtGBqgaw7WB70sKI3kVksebSwfJKNHKgWTl9gkW6PRHEwQxejxhR64iS0
XaYKNImSsHMPaZZ/y3t3hMtkik/TrE671DaAYlQgGIw60OtdY3fag+ao7QqXXG3bOSgqrZuytnH7
UrkNFjwqpaAG7U0vuuFRZ/KLO5PfqS9HBTyv58qcFqK1fS7ZAK169ifrEVuAEwzW6hoDLEPUXLxT
I1xRSlfQTxuGeCsUpVwHVRNdB+kN3iXr2p2Hi+zCd95cVx2GqYM7Bk95iJ6uLpr8W6X163RK7M+W
HnYUYT0AM0X9Sfoqu23UPHaat5GRgr3ZMHxwOryew0XccFrWWqhQZWIlD/OiRotKEd9b/DoQxmXL
1KpinbV4oaS9Z1Ir0vKDFUA/TuocBhdIng+jHmdwlBrvu+C/Ghqs8wvqCZolOurJg/A1N22fiygu
d5itBCD5Z2iBRZlss05Jd5U6fWZzjODT0ljA5vGtWQ4RqU1OddL3SxwEIIPi24AmZ2cWYgd5RQ0w
WZa8k1fqW9ZOjS8MHAhvnaLaD6FJHhp9d2+lzonnj7rKfsjCsGKaCwV9P+QT0/ES9VN6zT3EE3lk
kzlNtfCkJ1P+mng96TIE3zadVFpMEvU8hs0POViG3luXRNUZ0sQ73CFxk5+iYhxchHiTwlPaIkhl
AoE7jBl/VTKUA7We6OsAAM4i14BmlWxKsUUNSEFhgnzKCuiLeHTgl8MxN3ofrrtYuPQCTb+y1ldp
lr6Lsrf3am9n9rqY1Ow823Cflimmqn9HZbHby8ixSYjCuvtPV5Kj8nMUNXp3QKb/dTU9brLzaBm3
q8lpQzEg9lAV2a4ah2w7VkmCfkrQX3v8rS6lp/gymvoaTYYugIOOv/pBn/Xh2oeOdUyVrlnlw7wo
m4fOcar78ElOTnRAcJUR4rbrJRjOjsZrHaj4yLcoKp8Q5sOxQ8pyLaEVOK+3nJcc/WPyEqLam+3r
ea5WoNSXpMaSyvgtn4FE5VojV3yEC9OcZfYjxK0S31yxcAdtCodD3r1kaMny8MzajZ0Z3heU6xZe
L5aeJTgLap+qJvIXr4OTlGLn+rmPMTMN3PfOso230FOjTR0EAs0K3TyanuVtVayi4K8FxqrB+PQb
daSVVKTzBuW9tEBG2vJRYKjjCL8+8M4Z9NWVpB/JEAY+6ikLOl+Gwa/QTNWn27llCmh8StLBb5XY
3PW5gzUYNnSrKaq8izQHU0cFQG2kQzpE2lX3kSVMntCVii7Cq3/A26A+kSgJuRlw7zLM45pHfZrs
lKI30d6MexzaKef7bqKqN28A4CF/hQai0a8Ifp9IsXoQTx77xW18XBp5FBYmuHMM0yz3Q6SrYX+I
LV7MlW5lyAzZ/VHiV9URpTsZ6ogofZBhjHjDUf3XsPDQGLAh0qykpUitdKkf1lV5UHCdI22IalRl
QcGXo8ai3NvuA81U+XvsVZ4Z7uBLPPIdt8yGR8NZPHwFYYPIaz9H4MIoZY15dO3Vxjm5lIueZXoV
jC9vcBVNr6VL9ruBe+uSE7KFfbzMkife/mYNCGioL6jvwhCOb7tl8hg1FQZNc4eajGk2X+16ZyDN
t2lUD4aTDzA4W0c2mAXX1nzpDyMNYOQRHGPYxzOiBn8MgMX/qaK2c7j3gycN10OS4cTkIG3E1oOC
RWiicslRGLX7CZ+Dh3t/6VWZHzk5OnnLjFsztShrBD2VoXRxjYrMMjgvl6tas90EbfK1w3aIurfy
KH9xFhjjexTOdnqJ8ACSqGQ59iv61/Nmr0kPAU/yVeGNmd+CV17z3sbb+s49v1PUO0s8szKzdlNj
LpvOUPVGkprdUerWTg2uW8NQwK4x1ZeUXNOG3VGFzZmLXSOqK7sSROuTHNUVGwGg2RwBIS6jAqNV
NBgKtpfLyZqNKEWlKpvbZKNlldA2zU5aIvaLg6LbIJs0CfGzXSLZf2/ufXreXAsgaHs5eO8P2kas
LEcTVJ2jTREK44W6h/2hx402y+f2KiMXuH5Qsk6VkTGTreiMW4AitN1TvhbDPH1A4k/OKK1OPMWK
ebRQQ4XFiKignWqgx5em04O/jv6rvnhCYMlsGkjt//fJcspg6Z90tni72wmWYx8TvIxNU9HgKrFy
QU66OQBFxkShjPIX18mxQ+1F9t0AlWXlVKIow1BPRSlfG0nkuhqaPrGDt3yZmh1+Hl78GV/Rc9Hq
9Q/D1B/toZg+pZgJrD1nCB703FKOqZGRUoxNKv/x9zwrVPYWnf5mt4i2dWFfvnpIR63xn1eeowzy
CYsYmzKyM22tKLbxFrLcXR5Qxxz5JR9iJS+PaeWFJ3TUtT1LXvs8aAFeob25yrVefebP9DzGXvUo
12p5WXZ7pFywNElPdlG/tYldfJxFHW4UlkSkqJz0pEf5uMWrKnlFBLFZNfk4/4jeI6Q2fuS8VFdz
Fas7mMO5Pw71/AQ05LOJCujHstGLY0HC1cfxXHkTMyKYGZ+9laNRW3wGxb9dHLpecZAAPTzo4WsV
tfh9ZG1ybVIxrHlDFi+N1bOEG8vmuXeRrKm7BNJAHVDwVWvtKZxamG1a4DwOaWBstUiJH0EFlDtd
6DWCU6W988psPg8Ag/waSwOvCKpPTlRuYpI5r12jGY+hWZfQYeivss7bYPYG+p4NKSvY5imBrnQi
T/hZq1rMDmCtFhsAVShkohT8IpuqLD8GthKevZSEgIEm4dOCm7ItFyoLXLtNX1JT3rWFpe9HR3tu
56l4SEiPPOQOlg2rxCs0/5//+J//8b++Tf8W/igvZQa9sPhHQQmoRFu1/fd/aqah/vMf1W3g8P3f
/2mZtuuZpsreyEIH3qb4wvi3Ly9ouC3z/0efOjWbjjHxW7SGDyLZ4+QCZTaXUslLA48VD4QGX6B7
nzyKNM+iOEPeCuXQv0+xAP+zWvttbrWIMaNGv5QzSPDNlflTxKq1d1CliTaGif6BxqJ7H/YhX6O+
0DtYJYyrrs4nxEfoVMmwIvoWqCu15Fnc2Sl6Q8Ca1zJU7EZ5lEc4RxuHKbFeYe65BjYwfw+0urNp
wCSi2LsMmL3nrckK6utIb/ZmC2gqGC3rmXyTfqkqHKgbMjulleZYzRRXORalmf0MOqjfFw0WM27l
5bhVNGa/6erx1bZLOEdmPmasxsMnyIioDXWT/WRAVHqKPFM9a3rKCqZwbl1y0BwTRJ3iGDVGba6x
PF7OiIrPQ9MfodTOr8BuKe9WTgoSvkXGS31Aq936YnpDDvQIfdbc7PWXOYx+xMVsfWmysVsVKNnu
1QLhqJz/BYuraj2pRf1iK9glWlN3RcyTvOZivNi3KPchOmif5GCs1bDC7QSU7zKK6RLbBLPhD3wJ
R8crd5odeWsZ2lOoHcbZwtdThYVFPigB/kAiYLL53RVJMu51XAmUVbhQXmMQMZBYNe8NYB10iyxD
Xi0cKmoZZY5ugjy89c6akx90u/oZ2PNwLsp6OHexQFuLWgqQeytQj1mZiGtVFgJujBqtZdhNvNEK
B+wmY1Q3xTUy03fTdQ1SxCsUSzCOMfHbRNXFqldO4Hwtp8Tc6qCuzloclL81si/Kv7hu6r46SoJm
R+9811oUcAV5xkPUmB4Mgdl7y0WsbAwoTjsZ1rGRo6E8FicZIr+2U4eXXGvSZ9lEdZYdhTr+5J7b
lLODNhEyHVsMSuwdG1j3syI+ovTZfZqaBCUnaFIbAzGdz9OIx2XTj1dbPQglAWKSqJAFFVQAkwaN
bypvOrZDWcf6b6kv4RGqrsjMm1D2VB7FNioKw1SgqYrLiNp5NhSDyr02OcWMuWD3P3XTvG9YtH+e
0w+jW6SfMKYpjpVh4/y9dNt2/ZM9onahcpBeOg27927pzxSs4/VMJx1kVv1H0XcrzW6HIztuDOcN
PTiSKP/ZzV7xojpT8WKXqbtuNMFTuRLGA3mFM9Rt6pJwAfCa9S6YDeTXmUfodhxMxMiWUBk81GG2
C+MwFSje4km94RUx/hBhfHXmqfzihgyajVF/bC0bRr8T9OewMauNhzBD5OEw5hho8stmXhjNqPy/
xjC5njpLq5+GMbKBcSgpOQ+3FDDPbXWLFcT7qOfh2QzKJFnDxaHqq2bbGrClBbXoZYQx+aLXNd8w
Xg0HGcqBxO59rXB0v80Wq2FXK7rV6KnVuQyK+uy0hd9b7Xy0uqA6h71Rbdg2x7sOAwUf8dDqI8jC
aOWZT4kdo7MSGocmnKpPMPXNjRrHIeoJpv3U437nBxRsv43JNzFU9gb+R3bypuQyBrZ6GXR9euvs
74aFEaYLV4I1mFI9gu1FnkykxdY0KtYgiVahUsOAbIwemIedTPgDII6uquN5QEMbXdApo4agdWtH
ddv3wWpehi6brhPWz2dbHwMklukHcv0ZbtW4aWsEUARPnxeWcs52sCOKopobv8g+PEEiCNei3mdA
ZCg/J/3OLbTiAn7ZOHij801GQgvOQh+i53aMLr01eT/wUIBy5RZfxg0Py1SMV3hIxfhY60VOPgXo
jtM/zaOzNtyxemmaOt2FrKhIwSYttgto/SdzieMzEig4cznlT3j7kZf9nEd2MU7Sqx8Kne0xENfy
oVEb+6gjSOZX+JBvzXTcB0XPn8qU1E/yyDOgxLWKCNcsotoXUoTAgROnwb/W9FZpihGjkaFNULdG
iKKJfXGFUuJfwwpI5F/n3HZ/lGb7XdRq9sbjrd5UZCAeVH1EWaFmDRIO0RHWknWMZqq08oh1vkXV
7F87KR/viipI9yTjvngN5ElhxOErAuXKxejRDlki2WVhpMA6wznLSCi5tXiyGJuo05Wrxzb5TIX5
fSbx9jKTAH4yrOxLGuvhu9OIcg3SOT9VWth9QEkDff00eh+bHFsXcv971CnjMm3f+BbPntFXX3GB
Cv069vqnAY+6M/QPLNrzqfzaYj+s8fg92F1IerlO9MfY8c6hZ2DjukTJZDY71Uo6vwNevEGgRtkn
Zmp+UnJj3YJM+xDVSf2QqTgejbFZf0REYV2FM9CdVLvKJmmyN5e/7wcZsS2et5gdWOu4rq9iEuoe
gFJ5TtS+OIvELG5HMVQwkuhOdx7Z2O1Q4/LdPiq3VYyTQKgW2VnLgvTWyLDgrU4GbOm8D5vlaKy9
olL+HJDzjHwc8LEYNIUkrVL7Y8YN4LpWs4OfjkB+T+rlafLE/+brzJbrVLKu+0RE0CZwu3vtTr1k
64aQZJu+h6R5+n+QcpWqzv9F3XDIBPnY0hZkrjXnmB8a/aWbr1HTMuV05iprqnHjsz2gniPQcs4Q
g9xlqIzMdeOKM/sBFlNLUQG719+hcj2r4QDD8583x7Q0NzYJA/sMVQsx9PbP0Az97dDrM4tQ1/qJ
15EPHO8Tz6tX6VJozxD03LAzQColmrShTnxI0dY+ukvJHuspOdRyWd8twwmf6pFoaarX9Zw063G+
q/JWHKphJtOXrCiMjAHcguUdSRjpqy+DYhd0CfQ8TLJXTXTjFXHgtgVTePJ9QoDp4y1XR7a2iZnd
yzqNDxmZgcSlj80rFrYn0+pwD5vz9EzUCFXHpHnN3Mq42Dps6Rgi763vdreCDJsGx6MMTs2/D8Fs
s0kywlthbXvL0W9RQBv3SRa+jr2b/oSQZ29tE8iWGi5ZD/yz5Au4jzWysY6Vib88EGRGcpcmr1/D
yAQQmIFxOqGGLShexdXOgWt8sZaDOvNNbwWLajipka5N5rBSp9RMrJ1rgf+FpZcf6sh5ciqbxI1x
cekX4HBYbIVTt+sibwHWsjwjZVNsvn7qNubANMWd9vWZWIY+uMOj+sTgevg7/L7a+4Q26LK1iXvt
+qekNyUIQrfAT8WwMOzkWAH9IB2BYTrGLRpIFprOsAakJu6bpR3Ue/Fw0/boZsoBX8MSxHTVHTrI
rc0zI+6C+9lLrHClLcFWQCAjTbvjEV6+AWoP10WdTo9m0U/bEjvRhRw/se9IkUAYED3AUkj2Ay2v
U4BlHTWMO7u71jb7Q9B7N24HoY9taHsnag1MEAu0UuPhIFg2bGGPabfqMOZheBeM6ZqtY3RN4wRc
SAZo7dBWNIuMjFYdfHhcR7UhaSq2+QK0SXZk4Lq3qbTM7VBqw92MUWnrBW5IhTsintAvu7t6jiGh
tGm8U0N1YKWG2sXQb7+ntB6YExbNgybC5FwsGJTRgwkyeKm2nTorPg/LQZ2pg42Ve9thDmWFHc5H
rbWmo633E7mF/xqqOXX4nlO3fM0lP1zcON08+5h6Q5fCPjABf8jPEg7fG27Hfps3Q3szOHbyo4cd
09O3eRN4XPYpz/e9SxDXg5G7ZF3GGOfDJDhMfUGjAQ4yS1M6Ta4cw7WaUwdhGfWddQ/cuj5XeFN2
UAf2qWRvVIV2jJLPo1pOpfHI6n8jrFy7GdKOkjPy1vo48uE2tur0axw7DZ7F5RKyA3MjfZwsJ69M
J5rd/E9QKt/Fgy1esgePtsQL9nmsdiH0I10G614U02tqaXgftJz2hItKD33bJin17pXdaIqBIna3
dmnJ10gUqwDXMDwUSs9xGpEYlsicmihz34f/PWcOw/PYSATmqAV5ikagHQIQdZQkXRbF5XBMvRpf
Az3igQB4KH0Ao2p+4SGBX6tJuOehN6i0+8G2iMpw7yRVRyuJA8jGv2cm7TzKZgXbGt+ztb1M/JNu
y2Q7au3aWozj7aTTIjSS4V6U7bxCStx+1lq/N/tY/PBDx9iayRCeNKcUN2AL501e2P2jzEfv4JoG
NG1COh6buGUOK3jkpg+mIatLnFji2Sr5IZSj+6BGPvWOBsTDI4AF97kd4bymZvFU8+u87xwMzQHb
2G0p6+HoaprzUKfZ74aw9vfcsKqVdIyWyIR4PqV1am8IGcyg3LHDIrgFSp0OfYRSYbhl8UyreZnr
o5jwzdlIDpPqTkNhfaociWfVLYmoDLyAFjL4fqMg0rEHoJXo7tGEsL9pp5Y/186t7Yjm41oXxkZP
SqAdrEDGOQvOBKKNayuv5OZ7Tl2Qy1V1pi6IFMr/1GHuV3N8K4KtxariUKFpQmAWxu9p5jrQjkhS
aRvpXnu8dytnuUC34o+0yLTWxt5bxzg38Cwuazx1mHqPszJlUp1G9bjtvJAYbIIw1j5O7E1Gy/ds
AlI928tBDQ0ouUfdq5PV5Lw5ONtevcylHOoS66mGNBPHrQNp9qCGo1u9lSDc7wbibZ48oJtqWgc2
erILk3ALPXZfvamb6B4WBwAXFs0e+DU9sduv0YgATPZ69Tm0fMDH3CRCYdj2GmpIpDjVZZxT7710
tWalIc69AaBK3kNYdUedjsTXAWjT37NuYl+1SlB0ZbNmHyLDar9uUWeNuvofp7Lq4m2JfmsVsEQL
kop4dAOWoS96drLl4MDk1I07ezmEnpXvSDWi/ytc7N4jSTJwyp+qXHfOXRM5D9EIDYW8xGhFq9x+
QNtnPyDuxLoIS/2GNbn9ICqzuQ1tZ6cu8ne1b8FRWjeebZe3JZCr26KR5mVI+lWS2ntpGtmtFeXy
LieM8o4fBJTTpPbknToTjhGtY2qB++85PuBgK1n2A8H6r5vNudnmMN5ZKoBZ7OlY3Xjz+N5WXvYg
dE+ce0rj67KvprdlHpxK/gAGVpxjRNbg6dxRzVfY2Lc5OzggDDj1iFLgoVe11Q2FZefYON1D6n7M
ZRwQjuG19wQC6FcFjKlbOv8AHXw07/BmwEgQcRdk1iaZyvyJIMuBpvmN2/fVhudT90qe1LTppiS+
MQ3RvVp18pNsouB28ryABtlPdZM0SaxJvJHV9vI1bWS1e8sc3a36mk5UOEwyuzt9/Yl2cyBxOHmk
pl6uvbz/HQm7P34fkOf/53AYIvpqyfD/zeXJ0dLy6Z44LyJ2QivnlQWfwlkOVc9exSgezIUyYVSG
uc9mNBQJWVvruqEIYsYTknpgCyuNpO6hSMTvui5ehfD6nylP1HVQNuJxHtJ86w+2f0WdErFr6WwS
ADwNkFDb7yxr2lBLMHl2wbEiKSx5+hqOQi8WjxqhU+zWkfu4hFcvPIl4gUyoQxQOxr4VJgxm0S56
l5RfGLtw381MpgsW37uXg4Ojhw7JBrpn/DqmLaJdJKtDtB0og9E9R3rXNdK/7w2iAjw7lj8Si27P
bGvQXFkeRKyS77rau0pqcoeqIb9gJoABI8Zymkasb4cpAboSzSSeWSGdQHMxuxfkJC4jYcO8z6Hd
rtXQMlvtIYq7AwWyC1s/g/X6BD4vqZIP3XH642AHiDWXg2eyNbCIzNm3MEf2MfWX7SymeB3BP3vp
WhYMrPziH5lhoFn15/znWIMNTVidveV6/rulcp029UMbufWxXg7qzO0G1g3qFD88p+oSvL8D8c1i
746ulq28JuW9pE593ZUgJgkWg8tJ9kVUWyfCH6+jR+22GwEksJo23WPoF96R0DT3+DWEvXioHEGo
JHUk5SVM2mm6dwevurR1cVIjNU+/ND15ffkW+ItneBZJdjM6NKXMxRCsbpkH2e5Leq34QTCAWXIW
T0HynGslnhAf86oTUh7qNW9L1cn+nfBu0ZPK+6AI8jFIP30Lpgojv+aIjSeb8BK2h7KtxE+TbOR9
V7kZEEJhvLHfqE3cBJA49xP+vn1rT9pPFF9AaGKk0O29QxjI3uqtN9UK/G7tfQ/V3Kg3r4PhJV/N
PzWl7vhuAwqHxBW+45/ffwZ5LuUKnkZzkD2OTHciz7Orik1jefM7cExz7aaGcWtXviCaLwduIu2d
6gV0P+gkZLfqHMMoD+alQ9AaT1okaez/e0ZNS4iC44AqSI3UoelxpvKMc3zfe2It0237YRh3+lj7
Tw4g30MZNMUmrEdKv3JuT4HvDyt1lcDY+rax6CUtFyUxmo8C7YqrwVBrSwy8CATuv67NeAiqVLCe
WP4vGbHh67QPu5syg/8RJs60hcRSI5/iQP5GfaKB/3dI/rG5D732ouZrxKbVSt1nBNYPcGnDQdIl
R14tSPpYGhzqMFDCuZZmru0dOedfnQ81930LudmRMc7Xf0xDk6U510X9/h8XGjsed3lKHq66UCdI
r6dBr08ETpebhkCtpzkvCSazEvlapQGv+nHGCO0nWJSN4NMstBvakGAPWkEwJVQpIAc1HXlK9ivX
nHb6rnEd94NHQo9N2CCpko/B1tQK/ZqasJwtqFw3wWD6Fx8k21a0U/7YhEN+SEHEX4oWL8hKLnAc
6IfaTlh0YNxOCsiOXFYX1JmaGyxAB7VuH9T8jNllXUcNrHURtld1kPW0ax1DnvQ5v/7vJpvj/rPF
5ru6KTzh0WOzHNPy/rvFBrEfkDXbnjVooHVqmfmq74biOC0a30w26UNPnrBW8qD2vRT7loldJKg+
ukDgoOqBnDoJLG1PG0fit7kQ5fcZ0uR3/usMxLi3UmvORiu6i1XzksGIHL5Z2rAzCwHkMk5SUqfT
bMt6PN/phqUXUOlHKKmNS/qtntxoVSfuUqltUs/szxg1qcwDoZ3o3RRiQ7t9XseJTsspDtO9H7jt
IXYH1Kj8Yp6mWk57m0fVrRZr6ZbI++nAl77ES4ktXQ60WYqvQyOk3HdF8KyRJnD8399k7599TFeH
qAjkxXEEy17XX67/Rx8zbJJZa8BXrFqZ8fP/bmKy19kH+WDBQ/l3Y5MSCcavkZQLrQM4S8GsNGZ9
2wchLaFlyMYK0CXx3rumSu0jNQZvTSAHsKTJa59C+Bw8NfvpJnYr+y4oGoBgWtj+yt8bX4t+GbZZ
rlvTqNCHpP6NbofBLjSBfldl80vXO+3BaXmz7bTQfKW3aZzVYc48/WzxrTnnnhhR00MvcIXTPowG
OFhngBCihupQho65iq4AKbOzhDP10kQY5/Uh/BnOvnVoDFTjVtNGP6n1fBKLYiAKzGJWP+CFlrvY
uZnw4qHkFzBD1/Ra50MR5+O9PuTBKg7b4Vfz3oejtzNENu2UEIAOCUz5WN6rkWk2JABrAAbxMoSP
gQGm7n//TC3Xdf7xq+PaBhwUn5cnCj/LcP/RnZZBEIXTWFvULq59FBWfCFfgwvvdeCujxDyFZZdt
cci3b21LDPpyhx4lnzrp8lntYbCI9WAb9357qQv3oCIdTGiYN6ZtvBVlBHyj90fUnWvwcOY9ZOfk
wZ182lah+zv2O9I/LPFqKqutNhF+EvnRf7TGgXnbVEMGZwfEcLw45JPAMGysDfGpO6e25MkZs2BR
JwGMXcmQfyDPKOhWgva+s0QU1jhmLyPpzcOGhRjLyzGeqI8X0wqYceS7/rmau+aSU8S8SPp1I+lI
4A4yB/O4LU5hWtengW55tNUsZNcRrm4n3MRm2lIOoN05eVl0AL15cYfZOCGHf3JmqzsDlDOePNE/
INEyrtNUGk/s97N1PeUnN+nijfTS6fR9sON+OgXvBe/aZ6M0qFX1KUFzKSBgPZygzbqZc0uN3b6t
pXVNyoH0tmU0eFDNXEcjY2Ds0H9ntnmfspg9mDzSD34nli29K1YoWcQvQongRW9CzfPZlrOCr/Uk
poaznML0dVjKHUuEf15geLfo7v1bdQZwud00ws43rZ4cKaQFZ1GD5Yrx2a+iPAe2MfTieRDdr3oc
w6sSEXVj8LOvUP62oAWAy0S0o3WzfSCPt2QDw+uJ9V6zAYmPuwxA08UrmugiQIBHlVmfEOWYZ2O+
0zOUk1C/4ufGQYYJrQKC1zKkTBbtesvVtuoqUqUCHV6Xb/Lc2xECPbyMvCjnqrR3YhDJDqlqeDuw
X8J0UJa7IozC26T0kIBPfdrsDer+q6+xugRNiBQZFKN7G7yRWI88U/b2LI9wdXUKdCyj0V+a1DgJ
PqxrJPbs9Y0HjIzWphQ4oZTkSx163ksjYPE7NWJhbh6COp9Wgp0WwBEoIlP/p8effoqktB/SupjO
fpi8NCa+J6v0501tyqeKvCnUtNm0drpCuy3p0TzXabAVfNrf0YAS15EP3sloauueJmfKSjYY3g3o
hkTfIdeuYeJg5Tub1huhsbCnPd/pVmpKLPPSqnpeJ3a9RlhMIqNtEiqeQdHVeCPQfF6GHtgpsiQX
UvV0jB13Ogr+4Hylxjoyv9Uw9b/UoxZtNHG/VupcxkB8Tgu3NI55iHeV3fA7wzBz9SfbwHimp0cL
St9Z/QpmllNfcp/mdlIWzkbNqUMiyXiH1LLvLDxiVKdiGFruPJPtsZwSs5IfoQcplR8ixGwXC/59
aqj43Y2BpgUxk7HFVtFdYONDhXeNJ9k42WNd/J6cnF9mHSpUN/5qiMWKVnPZ7vq21T6DovrTTZJ8
Ckhs1yBowcNR39kq/EETj9OZlNS/TINZw9Z7MFq3hjzS4rSfpgc1wpza3AM4iQDzySHYIQQcgDvB
s8YevMc6GBwbHD40n5bT70MOW2k9053ZCYeAUPLXvK1JNe69P7FtMt7D9CkSaf+YOnnMb3U1PmBg
iLdLP2GX8LHbZppmn5sq4OWGZRxyZWufF0bomdYU4NUycfobN/EOwvIlMaBWqJ8mwmX3rcHrexkB
V9dP6kwdksiMiXKocUXkpIni9puzY+Rp57x2ASbUXr6Z6fVt6Ndkl9J2430PPxsac5hf3K7NLuqC
OlNzapiJxlwBDrX5t/FlqNn/3kcN0FuHrazRExXmBfB7uO9pr/OpZr+PJ7excSPEqUkU5yMo2vAw
asldHg4pzTYOVMHuZFgJPtHBuGElO/2QGqbhLp+ry+T44Usx16xVme9zy7kRlHoAhaf2uY2oWaUE
tlxSdiA4ms6SYM5LMZC08DXfgGMcVnkE0itARbxWNwMYKtZR3jVbZyr59gwDu+7cH+4oGt+HgY8f
ZOnxFWbzMOV6cFFTRZP/Dj3X29e2+7P22Rqzfk2LjT70/TlaAu3QZyO5sMJsl6DwT1a8KIt1WICD
N/z8USlkl9EIauXxa4HVTV/XlEK6+NeILde41T1AF14kQU7bn5Hw4Qs3RRZfGowR1u9kyNyf8Qjh
i90R0V7L0JxAeIx+8zJYHqKxPKnSnU3U5aURpbnlFzPctn1tHw1wv5vIEUchS/890RCQNlharuNM
xSsdhmKtLoCrOmKf2fRaXRxFPpAi+B+nKMt5rDv5qxwa/+jWvn9UZ3qn+9AOObB4/HumLiS5xBrU
Ao+sO55Tre5HazBZxgavVe7BYU4+WxrGuu/v3Skgsz1uMa8iZ3lCKh57+0mj2poQc42Q59BAzL02
IFW+DjV6GwAtzh+7KcWVwHYCh9TVjOQ1Ojnt8fteoW4ZPjPtLZKJtTcM8RkZceMctZ6h0Cx4PxM6
cdRm2T40UmJeWAaol786A9AxnvQ4e+nCpjw19Zg/Vil5BaIz46MaDi6JsMWsE8eNS6Rk9519xsZM
NwsAymOAmutmYTb1ZVNAECuti+6hA1Jnhd3c5rXZUuGszJNBT2hfOdnorJqMVqrhXQUlNjKu3eDU
Rs69tHhAL6gvUx3iyqZl0vE+ZEpL9PS+6ucSpsj1e0adjaBTkRh0t19fzGptH5s2LJ05rB6nUn4Q
POm9gixco+bTjuqQLmcTaYtelIy3Lsrtm7p3iftx6+qtCt6TEYRxPie4VpAu4tfPxnsxyXJVulnw
Pjfdn7QiVRkz0EMpZ2/FGiV8pbP798xdzqgzhK/qTF1N06SGYk5b+/+4V819/0ls7I5Iy6obiATb
3E6MS7X4vjLT0S9qmBSYmuI+e52WmA11CNjgfZ1lWW7tqZL8NPRcO1vLQd1Bwa899Z67LRvg7nWS
GmeAQQ3Nqyk6ODq0kGnCTgXAOnwh5Bri7NhMnw5W52yarb3n6fJo28WhJ7jlw7VDazUTMPmE3XtG
W59i7KOtfe841aWJhfeKE33cZuNonlLRVtfCS0o4KJ5P0NJQylUYwpaj0N3t0TcOFzQ8HS320d2l
xvg5a1Vz8VNwKGlnNu+lH93CSA+fZZwZ1NdMZ2sRIU3PLXmKKo1FmJ7OB0WKAY2fU1dH7KAQEeqq
09HUEE2u7XrX01GgZHKd+ngYYyeAxRyzUo0sncCpxnwxCPqw82Z8bMqxPzQpXQnym4yTtyy3B2LG
NK1Nj2qk5ily/r2ozjoRkwsvxUHdoaa+v/z73k5/D4WvH8XUefg3acr4dM5P6uAuZyXgQbFWp0hr
MR7CWYjtLjzlhhaeZtMMCdZhqM7oJ4R0gMNwM7PXWy+pSalHYWiSMsIgDaAx52E4h+1tYP4atS7c
KjeI8oU4OVn0CGJXeV7WDwlbrSWp/CMowe1nvbWlI5/t9AVjFObV34MashDDB4QJg3eITi8itP/M
YJjy0rbf2gAtW2Pn6QObbXbFUVLAAtUpYvo5hj5IXIkNVyWx/HzL6zBZRUlPZI9nh9Q0rOktdcVN
FcbTs5NXB94U/aasDOsx4q+wUgx40nBWLTE6r27Crh5q/jEXtE8dYWAoYtkMbMzz270KqqsceogZ
JVm6xfVmnqVcY+yZ4JJb0EO7bvw6U3Nq2JeA0Zowfw8cfVuVlvhl28mfJk2j5zQUw66rhXG05M53
3fHZlXe2HVevdPMA9cj4Cb7KocuFdl87rFHckhabMj6HZvTJdlW7n9ohvHzPN5H28X1/B5B/hbKS
vmPjPEZ1hQghbHZzWuX0xuo6Xg1m9cOugbJ1Cy4L76O1dWlr06YAhzW7PqvKQV/q2m7+ZOXjuAqL
CaV2HvfreHTyz25YnMVe9NxpzmcVNa/R4qnK/AkrA0+svQNL8jHUdfMBBV66H+sBmb/nQWhp17DP
pjc17c2Wvq98fAFWYl/8HrJCKZL+aBs6ZixGYei7V6+IpcWK3rqrqDHkpokQWeMzqYf6qxoWWkZM
p4y84EoSRPqnTttjPFfRL1SmL0FvxO8so+mmkifzI1xkeC2Wsed0bpy10xLfQxFLbFKIG3ceWMhV
3rWfFFijh9SqrLWXxv2rKDw2jeY0fdpjuB9LgroohvwpJIlLeGie/LzVWG3wRw8WmbikS3ZwZTUi
Lcvo1loslijf7JWYCHvye+3CgrI/pr0Oxj8PQU8UEUzfxaeEkvo8jAEMNUTkdxIaxYaC+x/HnonV
Xg6+LLJLNWQ/bT1092qq0chydbSDbZv+Q8bq9ChTY1iN1PSKdaEVVKdaj76ZHQcPDvEiJ6D4f9TN
XjXGZPCS/oyDfqXHevSRLC89tJAVqr+5vaM3ptOLB2805vMzZuzmqdAFcMmCbQYb/W5Tzks+UIjr
tAWzeY/j110KWMGpCAFCRDwT9wRmu7csZGGX2In/PGVxQ06hG3wYZbVHFIDaB5brurRKkqCT9s80
278pz00XTTf1a9hah1CKOF97wjG3NpairQyMgWxGDlrbXSOvHC5qSvi1vWMdRpqmnx8M7Ly3cZH8
PRQmFEyWetGmTb1mRenaWyHfZS9r9ikRhfDsTvGymTUDTZzrMn1yPYOidNRmhF8kNIATOm21BOCm
hjYa6fta+6UGhW9ty7xsLxipIBVSNnniER+sqiwLflTYXfygLD6NiDWmq4Uh4igIGfSqYjt/b2Xs
bnzfz89zXtElrHDsOX6avwoWzo2ZWeMmBCBxiZcDVEHQd6l4LGYreAx94ylPB+vSh5q8lCUcE887
U5kYXzWW52dBIC2JgY3+EqbxOkQSRhjMaP/4PksQ8NIfb6qHkMId8CDv3MwzxM7MumaWoG1ukhe3
UhfwP9Mm6U8d7ZJt2WnBKUYbewptXEJkIzgXPr7dOk717qGqy+5B18gSagZ6CO629rsCvWptPHUO
bdOC2JidGlqao22KTD4AosN6gcoNWzcW/tgepkslY+PZjmKMcShnJUvmtZa7l5HmjMPaKMm2fU9d
ihRc80AtyOAxoTlPMQ76sG2LH11QRMfWiCqkoKL44RdOt0YmMZ/8LiTcpoqDUx3yq+3ogr0SvaUn
yzazjebkRJr1neSDhmwETH25Is9Yu0+QQx1RMhjbYIr6Nwf4stkM8mMo44Q3sOthc+4tmmbuvKr9
IMEMnke3WpunNjtOf9460W3YoIGtaJeASeCg6U0AXssfrEM6osmemmvvauWjOmC24qXud/Ba7bl8
xNQZHP0STpy6Gkx1f7cg8YCjaBtI3vjCR5bmq8oVzQ2r9U8Uuj57dtEdTMMdX0YDpL+kl6bH9iZv
qpmNY+IdG8RFx0kbCRqxsEJZvcz2vjewg3ckNVHCpYZBOldfM9AZGIO9B/w13Qv0YespESg6ArkV
s7UxBxLQCZiNrlGckc65RGXLgWQCak7vap6ObH4Svr8jW8K6IqWLDvEMp+Vrf4NhuDlorODF3pIJ
MV/EbG3bqe5WPdBRzGhufh6Xgxr+X3NtcKBiDIYAB9pWUzDGhbyIwDI8JU79lC/MRTjK450v23IL
ocizb+6/Sh7W3FQby2y0bRf4zb3utP0FNdVRiT3avI/u+4ba06IEUZoQpRoxHC2imvUviYiHoSUw
7flWfZHnJu4hGIlk+fqqfLZ2yDaaTZc1H1UH79Ww8SpIu62ORZliVubv/lgYsEejMSKHGO1muezx
rcTKj3Wc1BvLiopzNjh/VGtQNQMta+lxqXGZ4jxs8voYRICZaU9TV3Dw3XjLUM35cQSOcaQZSP6j
dYgiK7r7mqvI+uEFt1e30YNqecskwbGkO792m1B+0JZCGG6KH9huW5gRDXiIiOqrsxSBESn+56E1
kbkYmnWeW/0zw8T2W08+h3h8YBHjH/sm3VT1SDnPYNUAKGrlkuzl5nQyFJ89iieCA43ekKvvcZ4h
hvEMcVJThki7Ux1XG8fy3U1igGLiYV38HFf8Ovp725pn6PQGVZZIi8wl053UUSus2RwwzFK0MyEy
2zNWDijnU3hCF4WFQgzovtT472mltlo2qUUVW9sk4S2E6ix4STM/Qo5OILHmkQOLnovWoUjtG3U1
qLTfWOiNqzL8SEnRidHTSDbHQ+2LQzgmLY7OOtim/rprXe+B703zWDf1RPEQeFiX+81jOEm4lFlw
HM964onXujEpwmZGjueFHv3sAbgwouyHml/Wcbt0jr3nXIgbr37pat36iJHtY/5us9uGV9Jx8PuE
Ldukv2gOjq+2KH8JuNGaUdovcjQizKTDov1zki3fBG8tDN9fN7zC3nWo0mGP32kaElwogiTXrraM
3Txh6zGGmIT35V47JWOathYacVLgKt+8FgYK8ZVvESXpty3PcUswbnjXHMgqvc+87DPy/ORXkOl8
/FLtNUYwt7VH5Egp4SeHKOON4kCl+IBGTsvCr1/TLmj3rBHyQ46A6DnUymtctcVHnpPFE7rJjNGu
FGe/zbKNlYJPTptu2LkR77TaCs6N3473FOhG6gHaBt0EdZNlypR1e2fLS+Xd40yffsGPGlfGUJuP
RR2OO68eCh7s2GG7BIkdVs9z4vqgqzsSgdZyHsRGTarLoeF455JoLt7zVr9VSWdJ4hQlvG+0HZHr
b2dJLJo99QkA4TpY0x80jurgBTqqXz139KMx5jRV1Km65P77JjUMR4OfQNvD1KGFXtg6CedjDqi6
aad1M9QNscEddY08QXusLrdkY6A9cfzjYqIw+ySSm3Rgo9mM2rPS3EyNPt5ohUNLL661vzoca+wp
bgb7apkSeh+vgIRXoPwowQ9LCV6d5d3PeUKJmqgifel5/ZnIX4AlU8XekwbiTYnvZx2awnrOjILU
Jmpz62rUfjmyDPZxXKFwsohhLhwRnTTfzM/fByuh38Edv2Ti5Xdhjp9IE0a6CYm8R7SyTDpkQZtt
h5fX0kPcAp4k6Say+ltMBcjPPDfYKQSQU7bpuSndP7U+9jc+ctsV77jkVh1mK/6sQYgewIX8nTKW
M8fwxDqrPj3C8dbRYlEs27A+SRGixFBjYa79qExfNXe8MUMg2VNFao3ThvJ+MCNyBVJZ7DzildUd
ol1seqn5KSJEkDW0OV4NkBRUjvv3nBqO2tjeJy2ZB+q+tKvyHZ2U6TgVf1RvM0110J0t72hb+vUZ
QqGNAIsGXNVP/t7oqDIVsY8cOKRPOeq6xPBF8SxcDgZyi3Xp8ewdAV+sDQeopYaDIVmSlily8n/o
6+eZvAk2GdFAwtvUXzQ8Zxjs4U/ITdB3+Vkd/H//yP6v4eBr0742neeMqs+l+O+D1BuwH0XTbVrr
qbF8EVI99I5sufJPqHm/e1AhP3A0gx/1hvCZgnG18eWQrssS0Zxw2ZgLzZuOuhXNj2mRROiDonwd
Bd38qOZkheAmm9d+ptU3juX2SFzLD6cisM1Mx2an61a/Vy/bOZR3OBbqB28e+jutHfej1aLqbdko
DH4VrMa8CQ7qnc/PVd4uVz03C09Wyyvc1y3jkegSupiEGPptbd4ko+w3lJnNIyJkdJM8Qbe5l8m9
qn+7GYnkavhVABeIbr+HgfzXzeqq+lpHEikx9NartthS/OWgzqRHqmOWmOmZ4vgL3en5vnWBUdTO
YquQQfhTK6JiW2TOOYC5cykWv2abGu5PH9/EetA189QByXzWuxyiV2AcK5TD+0q8qbqMp49PZuHh
TtcGVjlu3F+lIJcgaZv4w5D9wjQzX3T89nsN5QvZfx70RYMci6p0XojXe5sALdy60nBe5npcBQF/
kbxAFXpftrq9cyoA2Dhy/5aH1BBW2v8j7DyWI0eyLPpFMINwqG1ozWBQcwMjk5nQ0qG/fg7A7M6q
6pmeDQxwBKuYDAj39+49NwIib75GAwtUKnXVvZw2juJmu3lsPtQzCgROlsmNTsuzXAk8qUu/CvNV
GvtkBFYjLReeAf7kOgGSMJanMKNFVHpcUKZd9KQ7IuLIiio+ZXV4zIta31lt6h14nf+lcldryUuV
aO7mTzVurtD9KeRlY60CcMJj2otGxdUZ0lB07O6odUOw190x4GUwlEvflPzKTcrTSsmSx47W0b42
DATh01CRWN0u1f2fBjOhDZ7vfsGfY7iA+wCYRIoGtS4ENkczGYc76tm3uUo5HwV9emN5K+9E3lzq
6bFYgoTckAhpLItR5d3bhH16NWoSmJnyXFK+1i0KMeSctjDWvK2GbTAW7UvswqjSQjW8zIdRuLGb
wbraYUDe5pR2UuKtPhGH0x+kr69ssiRO8xAYYcG608+Rc4XkKxODcteR5wA+jpl5oHdA7qgMnTyS
RVaiHxJQy/YEOa4JCHabSZNNf9UrHpV8yPg1pDypMfOuqiuMNaslfRup0KtGmG7nodbyFyNplvlg
Z9QHepbrZTvuaVcXe+iheBdDt9uUXeFdbfyBUJ9H9SY6nRKQrj+FsZ8x1dbGHXY+42lQNDKNpsM4
lHSK/E6u5msitYP49N2l0QME6UWP9beoW+9QEtaj+ZVzIpbJwRbLxGal50w1ML0DnE3VHWXqVUk1
myjx5CEpQmtjxLZ7yKquPgsX/VWI1ODZDobPWhbezzEk07yq48/eROtm6ebmz2WBPcC+JNUIDNj3
PubxeajA78RVoTrLJMkIu7YGbWdiKnyusp5UWDVVj3M8D9rk96Drg7v5ZI57yYki71bnmf7UGN8/
EmuEGPgdtgvVbJ+lnQE6dVCWWijdD/MGiQVFjL8fMo2n/uS4yz/jLs6djWtY4YpuU37EFhldpEWf
zbJD5y20ol0wQd3aPGPNhshGGjRKnTavHlDw9Nsihs6aEOn4oDWlcZmqXn5rN9YG6QJto1zlgS+R
x5De5i1VTO83JoMIrrug2c2H8wa4nBzRKFSJrPdaO4ZrPVeJx9Er9WLXvWWtEjTMTceEqFRi2vTB
6C9wJ/MgsmlzSBOdR+lkJqIw/Ogbm3CPVa7HVIG7cLyYIjiqAxDcpVmkzVIp1JSY5wBfVDgC3DEV
tFNUzFDKN9DAQiOYxLUkaTmFiso/t5aNQSJ5gwt7NcD538+HWeDvAULUD0MQOFc7t54yk9wAX4Ve
mxqtsSlTqpLNtET19ZRkoyZF8SVEYMNRzL8CXFd7M+rwiQ9ptu7znH6iqrSbMov77RhmAWbsZK+b
snxs3UScS1fuKQqepBs0I3N2acNgSuNlZ/HnRLRYHlzLU1B2gt1Ua1RLjl/ssphquu4XT+rg6A/m
iBYup/y3KnEsfAAmWhWK5r3EWHJ2ICxU0CnVpzcx/+w6M6ASNzifOPpWiBVRh0yOdycLkzWLhuqE
QL06Uc9odiW10jYbP0x6WVleEMGkkwQjHSP7giGT4v6S0XOE234V1UZx54CAg3iVtHvHnEIYiPRy
gu7KPIvnvt0Jg4o2ro+s4r5SASdaVLOj8BiW/OmoxUEqNCEWHGEv33LEYk8x9+QuaIpma3iqePb0
am0HjXh22yA8qAOl0tB1CTXJfW9xn6biVyxcn7rO+NcNCaUfPUQwYvGC+pxFQLrHKC0/O1tZtqpI
3uBeIZkzhwaQVWE80OZ+d2xFbHvb6KEzIfn/s0mYFn0fArUnwdxNt5pfqke1xa1uKl7xkKMAYKGk
tjsqq+NNeHpNqb6OvvpBrDLL797dnMBrg0CJHRbefUa7h1pLL7rlWJNwF8squKt4xN+xwAuWWivR
OiU86+bN6MRUSHpb9AczWaN/xAoPt2YriyR9i0sYK+iUapXGu9eGyj24582cKuOZ5veRAJoJm0pt
+vc4QydGRfZCUNhJTSGfoWdrLvNmHqeKUp8r+2keKad3YYCXfqf3POd9XU2PWZJYt1yaXC1a9Dof
zRtLQc7gKFq9QwWmnfga0UQxW3XFvjdCdMeitu+TnuwB2xnl3qxM+76PQ/veqcS+DTTrXGvZz4oF
LI/anlhmPb3XG3fYf4tHShX0CkgpwJoaHg3bBKIx7QkTyMe8x6T6956mQ+LIYqgyfl3+Krskepw3
Sg18ucE/OR/ZPjMRvSStdT6sRIrfATPDqstVbwWeHJxdibRTg3Jxc+Ng3CljlOzGrNJuVVaAhhN2
+8XUgl4CkZ2NWZvLOFL8VechgPQLLdm4vEnvIrv5vef3rlxHPshJwds3tZXsUjZqfkFzicky0/DA
iQmJQnTvdQiK4WIakbPoSFN7/3OC4MnfJ6ihjRvhWs0hH14ofCP2YCfBK8/7TPkz4oNXumW58JY4
XOOtEo3OeUBTsO0qektNr7v8C8bPyjUQ3hcZPD7UjfRGnPB+9EIQp9OVrMf4O2T9ScQOel21TJfS
RN840G15sLH1blInogXd93iDSsRyepz6q0QvfeYruscVVWLb+RcVDr4m4VomgkwhXIBABlgKX9Gr
67xJ/Ci64iAjVfr3yDzcdg858g+PQuuv2KXPZzc/NdxDi1oL8iffcVqSqowIhwFz7NhPr3O6dypj
l/lXHG1Uu8ovedAtZK2vyW3TiY6w40OIF2JXZEK5iM7yVqYp7UcshiOw6Fx8dL536KxpbYSiXnfA
HQ+68jx40avbszwadGbj4Gv0WwyCbF31EeSY0V9F4cEXmXmtqehe/aIX10r1X5uuLJi+BM1F8fBw
BZiM/SlRvW/M7ICZLVqp7ngZ0+QXPfND59XBJ2BT/Di1KS8+U7RL2xOhO5+I43Dv6OpzLob+CsIl
Du+TAfNXmdYAPRGbnqFyinumLl/zBZT/e7xrKSe3JcB3C3cDANsoRaVLXyEirLvVOoIZsa1kah++
DhrXv0cE0Zkvt30BAxMXhjjwS6BLy32r/UYUeuOLQcsBrnDzGsFFWdIzyB+ENUUdQ1dci0B/oYyC
4CasaLapx3rqLJgjnbk2x0ZR1yx5JjbVDLNqTJroRXoh86XGMCV5Hk/fnAHEccGMxd10If3IvtU/
AhKalnoZKcc4HWk1aLTRpfaimbWgf+uxYkMC+WzDqdw4hpduNOziL6Xtu0BHmvKk9oZ1i7z0PuKG
vQ6yBAkzqZIUNGorpUwcSoW9eSBsGVpC6JnPPOfCbWUTy1TQLD5rxfieBKE4J9L3t6xT80XoGfSF
YsnYdMKq2p8w1L1D2ofLRo39FyzG1cXN2nChEZ1zNVRIjFbVpSyEePwgYgW/WhvOcNEVnEyqchrN
wkCya2yRWGp0iMxgqbRZeyd6Xp8gU70zWRnFi9v4FIjGtVQdJtVJbwOCEPZKDnax/BZhWa7Xrz0H
01xvg1NwsyG/FLafLAdLRB9I5N4jqpC3imkxKgRQNZ0zOneRUjd3Qa1CzVebfO9WErIMumhW2veW
H59DgUtp4UA/QNYw7fZmzLfmu8PO6EC9W1HtvIaDgfe/7VFnFWb3Cqen8CznNUdQfQB9WazsvYhX
ZZY/k4Al70h7p9Mk0qwBNdZXjzTsSIBNRf7TUG4D2Z5L0fb5nVnHNXwyxbkpXokDWasHFpBacgst
wlN8Ly+eDS9/tGPCjYVbvttOQNBmbKnIcH0g5USWEOqBjjvRo+aHGRGUiarjObOVL95aPOOTBETh
ZNzwunRJ6Wn8EATLrILA7i46kol1RCbQ3pNJfqZ2Ea1bHw0DZZH8XHYjVZMoa1EEZOYD6RL7RLb9
HWoo88GybHuVjORaUF6H5ya6/kjCPU2zLsRcnPTao2/V4R1LtyvEE7G2oaAdDJHLFQuoaiuZpT4K
pcCxbtIpbqZDJ7fpjzkuIbngq851wopJRXO7STK1vnpKDlzM8W8DWuhb4ncBEPDg99h8QgtzyB5h
Ha8LHPUbpCqm2OkuYR2NVINL0cAC0SVzOYO2P3c6VYgl0ILyInlFLRWjzD+plNONCryfvBEeVS3w
njth84ZV9Y5/qVcFG0+32xOCjhinFV5GdFX3FqaZRV9YGuqzpnsymmqVCRDaZefsump0LkZlOtss
o8o0BPSym1h7bhMJr6WIzINfGDRZ3eaHkZbiEtXkYY1mkm/KEaNzV6Y/uhH5dKRZzb1AJn8YnSrb
pBDZVqYFLyfupLca+XK4T93yUJu6dvLNcVg20xuXdtgnQTfRDTWIcxrRHaCtH6nB++Vjnqvr77dC
aqG6jmCSFyPYNVG2fCuSuZ2ZOfEh7uJgpaex8VI1xNiA1hj3OLqNl7DK8IuUl3I0yuvgymqbDHG0
T4MsvNGbpHska+tH5jVMfQEih91YnyK9XM9Y36rUb4VqP/oUNQhNTr7ghMcfdRZ9dX25iTute1Os
9AA0RbxEQ0lqlSvhVVBrWCRj+GbhbjgkDu0mePpZtUwiO9h2DWTpxvLSk+FV+jVH3LdJwtzZpehF
nmNFbu3Ajz+o+6orkmuzo5N22QMN4pdWCWIQ1gDZPbuzrwby+bXbgrqbD+cNvA+xtyzawM21ALa4
CLBmPLOk4k9HP/+uKbVqp0f1sTH5/mfCLo1cQkAG7uOZsDuP+e1PqAJrJrXyuRhhWJZjqqAoFeFr
CtRhAYXbOgK55pozcqrvhtYxqZYYDyvg3xu/sNGFTGP9qGJMyNTo3JKydXOqzqJpbBytJKIg6kc0
bUHYbVUny9fzYW3U+TrNe/6X09myTs2JUiWeckySKNW94jAr1QfV/eF3jcXclWlcGvaUBV3yWgTI
xs1s7bAd8jPIFNOWpKVWa+nKeK33mrgrcGvsnTh7L6M2shday71W1Q4UiaaZcp668YV/5JeuRQ03
WEpe/KiSn+mwcBqd5qNqkLooinEdk0wB9c7Fv9CcZGDNN+16hnSw7SW/XFH36yjPi3VnCu2m+oF2
q8MWHghrRMlfU5b91UbK8L3nzntKYJz7NlrOnpygFNnG8LJ6xZcY3+YxDAQTXbYv9n/GNApo6nBz
kb7v/6FdjXU1WwuDSaI3Na5lQSHcLzomZdOhbZY81ZxptyhdfRkHwbZvjXRVNblxrwyKcU87Ml31
ilZsLN9kyVwzY19Y6eju0iio75jHfuebzaFmMhgzxGNltbEs6AHCof042IH7KqUVrHVLy/fddKga
POyY2z8rQ1+tAAXLrZCFvA+cQDvqTNccF7a1wLSwFckvWVbyjkcbIiiV+tGFIROV5h0Nz/jgmToF
sND1LxT0sqVC9fljcPJ3XuXixl9YO9qszlfzOBr8Q6634gmD9bBv8v44muQmt2Zj3sgII8skznl3
CeOC8U/loQ7AODdwKmrgoGQ6lvXSHYubkRri5MOF2Voe/rcl2pgvtY/qQ+rH9apzNdb1EAipi1tf
HdVFpkZCe0DTgbe6BUOYeSzMwI4cldxKf047mTQxO9Dy7awim0f+fkrpqu/PzB/20vII8ZcHGSqO
uNF/SnUkyD0b7UdHMP+qotKi+OuQ4hvLbu01lf88BOXX/FlSyhZGUTU/kAVpxf33G3V+rU6b+Y0a
2eu0AfKF1rE9gctoT/Oe/OZRalqKmxEv978NCFGoe3v6fjvN0Oud4kwTbJ0+jYnMcROpVnAv2jha
9Yn+FWV6erBIcb+007rTCN9Ty40pHjKihy/4mVAKDUX2JiLvmiaInIoxcogziNITiW3JySdL5uSY
qbVPAXU+tApsHwm//c7MfHUPrVfbEgFe3Hq6ZomG7BJ5rVVp1X3uB8nB6INknaoJkj5kB4mtQcf1
4K2GmdseyEaweIGFtK4RIqR2aqCYpq41tKDSuWpSZrIeyO8WDzr6P7pVICa30NC8baAHD2ZZmLDM
dE+7q0viOTtC50lzVfW7RsMZwWqQEprK8pQ3JqHibhDe8RAVy8Yey0+liheh1ldfRhZqiyG/c8ow
fepTrkmlTeNnlS41nRUz+t4LOsba6axaNP2dIbOeuwgQ5DC2q2jshne31q11ggRg3xRJ9dIiTvM1
XsFRP5HNWGRe6q4FpdMwh0/iKsTM6uSbwFfUl6LVdN6pI4HG01nbe2H5lV5gX8QnImlVmF81ZRhl
sFcd5dYrrLNiQ2trKrZ77jaJbdxczaKVKJWUYOPXIcwMpbIeTVu7InQJ7+ZTLCwoy8QN2SbTSYcK
H7+6TLfzWcup3hyQDQcmyvHV8KL4OjLlSHSI3POR5TXxtXfjbMv7k7fQ9Ame2gNpq2ApdQSiiJQB
12mRvI/JEr74npfFAMO4sDRcmw9gipYRPj3d08dTRQXjYllme+Hp3vIPsUdYu/hlYAfTSDTFOyAF
uRQsOhdZYqdHHgvIR7WIjBPTbh5oRnfL1uqgdnhZ+5BLFsjUIPFZ0Hubu7fzZm5YOAbrEICiwyZr
PgqvIhSiC1oyy4ra+SrIDZr4FWWEUiMIgw6gkNLiV7GCfYaY99Rx4ZFq0x/mo3kjPUja5bTR6uAS
poa9hyvCxMN3rVXXtPZ7PEoavkH6XFFb2gdeq3GHh5T4EJYtZNhMWhfEPMeUkvExjONuqdYd0b/T
IS4SSeLDoP8wM5c6XpSMR6AQZGtx0xKuYsk3BdMBpkzg1CHNLifqyJ7N6MKFmbIU3sqnPbIYdb+9
ZWHR3FoXdIBP3WIrHbW5ldOGLCSmrXsoYo+zfFZ3Ihi6I9O2pAlaQJgwqOcSrW1nv08MWZHt1bi8
n6hs2wp75Xb0cu1taK/6aDnvEWVbJo73wD+MM2E1HkozOmyLroqDzTyoBAAAB8WLKLqXz6RUhZ8l
fuqF6ibZplcDbdmV0dUJg/LJrDSxUxSMN2aTOq8YIZfj6PufmUW6kSq4XzqmmoFc6Ag93mLFsXe5
jpkCpke89ZJGjOsWTW0p+EvUaUpRL+mVTYAv8CCngAneliQwR8b4PFbehy4U5afEFytt+remjH7o
Fp61PCOet6rBBeY2kNgyBnPsULTyAqbnCD1PZj3EDq73KtumNfL93pbto15X3kkaxdd8FDXyK6mp
qgmyH7Ago02NPGVTMC/4YZnKU5Tq+w61x7Erg+wRebm/GTJ7XBuumj6KIY1OImfyzXPMfND9cJSX
2IzJ7UxHbRcqvbN1im548BpeSKaojSuYynBdSNokIm6rjzADzd9JsWo8KbY5X+F26HwKYKRjX9UB
OEirWeUX4jizytTVQAX/QPzkIenr9M4dnfEB73a/bjRNrJHfpZdBH/fSNvSjShH0WEXXsCnwSdgT
8dn374zM6N8sqNazEg4LhqJgZSHP2MYajAs8gGP4kTTJVUlq+1Hxe3UPMMhez+MZ/ZZUKO9l4Oab
pm2mue5IaxzLWBon3kPS9N4DaTWnPteju3mIVJ5x5faQGUrheg8GTfh96LUoLsNykYet/zhvkDnC
Dk8e5gMbpwb6cw3UR1nvgSmXBhapVtv4sT4wCZr8agj7iUkPoYIphU2PhYUYRgtdEGs0zbEMp/5s
aBC86i7g6nkzHw5d96nYacozWs8eHMM61GFSvpK8KnZhzAwvEPwcmG74pOqpVCFlDsrQbOYKf9Nq
AOUNxVhYU3wyZToPDyIZylkxHkUz2ncBIQUJlbtf0HIVw9U2hGLHm5mJ6PSYoQyjkgeRNDUMfVhm
iqsml4oUgykFzlRU45z35XE+QngfbiQFBmo1Na+I+84Sb6miv8+ZRwG8ivtEQUUc+Ul5KZjabaFC
hcu5Y57gYrESKBnks8tRLd6IDBcbL3UvDYp1kq0jChaOI/eZppQr1wiKvRatc3r9colGgLtMJVhi
to36xJavWXqHqMjCR6ts9BNMjuwWBkw96668jmqa38zSzY5B6vyYzzlE6C0r4pygdruXUXrUCRvD
2YxBY5LENlXmCzV/1+Kwumfi9VmQRPamiVZbmaSVHjLXHl6sgdku+Lu3IURekHtqu9GrNH5FDBlJ
MtoUpUypHk67juiDkzdtKFc4WyORzy0pHrvajsj4dCkLrcOyeJNat8Xore9mBzTsRutsBel5djtn
wh64PsnW6iFZX1NV9zaVGsdE1nM4ThuEMU8g9LUjS/bg0Qs239Z5PrXNws4AeZgAwDfq0KRf52FW
4473QJIvXM8qdorA7FZbQSjX+ngGuaTfjWj/rpTKlBXhSziFs6g7sYymAKqa7anhjfa9l1dHnJSs
6wkuXeT9s2uSE6fTEaD6pMPXoJG4Ulkt0nJ3xp2L5JTm25Q5xFLaXhRRPEz9GuWpxmm4AD8Svw6k
gi8czazexy77LIdG/3QTeR0QyG6w2oLE5/1RQKEfKuD1bNrO/r1ne/oDpbFxm1NoMs8gkuXJzafl
phuCVKxbcomKrn1WyjA+143Zr424wpSG/fuxyfp7oUAeH4IB3zSQzkWk++ZJ6Ga+Igqv3BgjETqV
myG7Jvowsz0SuVmKAuUqYEDphZiqBkkXL9pJs8YN51Flz70rKXv+SnfqCH15QzBnXXO5q1rZL+fT
2fSZrFTlgQSKV2SOK71RsOnAE1iVUqrI2d3uppf25zxuqxSn8zp2LqYf3Q0WICDEkeBR/rsc2vQp
PokCbz1PnShE2FT5yW8NdV8WYuvrzIiwJ4LvE0aK7olg7BWYfUmQV2EeiiCplyW0JDg5pg+cKaAi
PW2SKXwhtM1qGyMxYd7xr7F5LwY9NCTl4X/zm8rE8vdQGlZ/fKiDrCd6Wp+smKR9Fqab0G9JtZNb
JyzBvCmMW7SsFlcIpr5Pd7bu7JmK0t4YwGS5ugYWq8GFd5g338f/ca6d8Jb//FRbGCwqph9NEU0u
uoSvKZvc2MLD6CLCmcRhoBSehqxhoYKzKcN2OMlp0zbJtDEJ3i2Hes/yGg9crFO8l7b5SC2Ehh8E
41XH4vVxFMpPX+H2i1MrfwnV7DEZi/6qp9gy9ZGGoKvbymXelHHPnupjitCQr/zHCRjpfeaS8Dn9
BFWORyUE36EGqDRX8PcSXqUGUNsidrwjJpuFEnKX+vQ0NjZiKKSfjX6zQovW9dTriOoSQs7/8QnI
/eazllWvagUKc0x/9JjJl05SNxc1G0EWcrFkSIeuRCJEPMeNYzkoxXUeIg+xuMY2NyBvCbmbx9QI
wQSR45MVX/OWss3lNpgk50pEvCR03wbTFxi7ztzP2XyBbQwnbGovuV/65DIQGBVW4S86JOWL7TrI
7PNBvwamxMUTRDnmPNArHnEqpDVlOS8kb9kyoVkPmYbzgcrgU+7yQPTCaZ7R8FT0s7Q51Wk3ZUS5
2iGY+k+Gnq3KEu5TGnAH8o9FJ2KrNYAB/cqiL6G13eBYAUdQ7y0FgQ/19IfSJlpd05zvI01Flw1J
tl/PJ+MgBPXlBs+IRCrmXI9lkOqXIjTeUk1XnsZCrc9RyaRt1AsmeL6Xnboo7IhP/KpGZKZjYh6z
3DIfoM3ziPDKRTihmw1PGEeyLMT33jyWmbQ+xgCQw3x23owKrAkdkzKqXEE2VRRfAMj/CLwRb2yD
A9AWTfsbDDDTAizCY8/zRroq5I8ITGqFlyrzoxzWCjkni0y+k0Y5PNZO+mrw0UMRlenGgEe46PvW
31oseTD6pdV1rPvq2rSssv87hEc3/gPBAz9Htw1V2JpmO3OAzF/ASnHUu4rLXHMhO81i5RJj4BNj
uPKsNMd9XxBsV9vF7+Mql/JeUX9I1ohlGbSbHhPILYkInY61THwMqbnluSx+aTiDNS/FoeIm/tKs
KDwNCiA2fUQ989//BUKbAFt/Mm4s11Rt1bUtRwONZBim9g82lC3dwc2JFuXh55Qb1UvCVdHYxsqa
tXZ/2l9KiOWwavxj4WTDZT7bh46ypHtvEb+rxwtFJARx/RvcRfPNrUDSziNK3vDdBd6vpKVSNg9R
9K3JUG3j9Z+f+cd/x7dQlNb+8Bro/UOgE/L9pyo0SxLm+lAt6++T30dTyWj+GO+NBqFVbiEpJ56u
oMq2jhUkcsRO+UujrMMD7gz7LAD244vgZUKinU2XlrGuNBECdTU69SEJbljj4G3/42zLE+P753hP
8ek/Hxqmn0PcfZt/5Hu8RFVSQj2hIkDlJ2aJqDjRHuCOPCJCkUdtjJEJjmL3PeRYk8AE2gWAhgqR
Uh9uA4uvRSGi4zFVYptQFnhZ08l5A/gSG8Fjhdv7EdKsvwCaP5zmU53MCKZpQgfzMR/v0sjY0277
bgalGROfoTMGgAh4wVMNHX8Q1cNl3swnBi3krG1+pd4gd/O4TrDQPgjTfOFQg9sFVaxvmBn4b1GI
bqCZwhPrMlmFXmeclIaZiKGawQ652Dph6bXXW0QdiW6C9FJhfs4Ij9EFEkR1M9kmhYpQa2I/6ekw
RQP/nHFQYzuOu5YM4EWBPdEPRPUDosD3jlPpf3aSKJM//j3yt8+gofmhx7G1qQyVOtWUT9A3qGPw
3nIsvhEUPOE2VCA/wpQ51oZ0qQ9LF6wlwjKgtatoCzNRjJcmQIBOMHm6TecGkhTJQslLlCBmYzwH
gFo0KV5qKornGjkC3kHX2baEJq9m61XhHU1XMe7cWaJVQKOkfBjzKjLjAW/SqYRQgp+RazlpCBw2
Y5JEypoKlT1VQc1pM+/5TqyvyqLylt9rwHlw/uB8pvF5xxXptkvONKm1N2AtTCDB7B+8pFReIv/n
PGwL+rUNtaxN0PEpws4PCgzBxwi+lhPyi52dBul8H1ZyUUMJOPDQMG4pj8Wz2vZnYAcBUqOoZQql
xe4kNRU3Zxj7m/NgGI6fLYEna5tUSatV7KtLaLrrIDdeY5GHb5mFQMWr0vRhgNAH5FDG8APgtI1B
4gKRc0mOz8DNl2PT3Uc8hZdJTXzJd0fUSZgMyKYoXgz7x5jpxtPESriapXycR2Mn9A95YHtLLZfD
ZjRdsU49VjZ9UkI+CFT9aT7slMhcc98YT/F01hz9D/yL6O9FjhQwabm9a3fgueD51sbqmSzNh2pg
jwevih5lEmYrRNHttRdWsR2NtjpafUsHLS7ybdb7w9U3o3Rl6bXxDFUT1UwN56yqoooVvzVSmPc0
GgL/0nZHpGIvNJPg0G9px4hCgGahmWNA5FkWtyOBxpV1tYwv2xtexhrEhxjpiUjALbRL2+ybSuyM
NYS/ltDo+WyfD8nZHfLP1Kh2fQlFZq44AuXJEPkTLEQJ7exGcGKAfaXo/ZAtSw/Lpt7aXKDUWu/n
POkup22Cyfs8H/XVSJ/X5e6erSUjQKdL6QzXOU16HoLWelcjPYwhUDrtgqVudZ43Co31HvbUUJ1z
qk5HE6tWMx3NZ5EscXY+HtT0h2dQSg/6MDrPG5u8LNgk5Wc6VMrRqWR09qZNqhq0V+djQivR/cB2
Bly89kyBdBLG8TrSzPJHK7mYqzJBTzeS4pa0anycN3jnYrJnyab7HpyP/5z+8xnbO5ExAYCtw3dr
xfnu//xk0EFlwnLy5vr0s0TWkkYZJY9FWosHHxlBmQrtGUmUcxGG9jkf4W4zDpqHp8NGgWJSyDx5
QfzIr69vFZoW9YLOZ3GaTxhmrmHzyqxm24XSPpqCdbqTWv16MLEncaWYHlbYFtOkQcHMdoPX/2ca
8XfCJLMIXeiGRb8OuQpqiXmW8ZeJkB2jnytt1VmXReGu8i4y1CVoBZIEiHbmBvkdK28a5nDyrerq
5RLv2xQcPw/NmzlM/s/hfLYeKaq4zP6gR4h9VfpXiaQlCJTwoRuE9ZgV8jlBdXGpp/ZAnuLvzp0q
OsyHEYIPooNcYzN/FkN1vGt0mazms4pqW8cuIpCRCpAF70HZ//c/yn/MrPibCEdVJ0ojTzlrQp/+
5W+SRqUc9FaHJ2GHNUKoGo1HU5+qcCIrB6fKc8xDmTFH/e//W039+6z0+8v46//4H0zVP/9jqSW+
Ze9jUTzGQVysdDImtyhHWlpiSXumRPKQm/RDlkXufxV1g/ceW8EDGRHxjlghddlPh/NYN+7xQBGo
N41ksP9WTpPaPIr9Ly0U+QeeL0BA4o2MknAre2DBttpg12ydlaA7/NEblbOKSIhEg5HJB6YCL/N4
Brtw6ZLedAkBtt1VyPMW8J7rjdYq9cqsBuPquOei06h20ODXziId99RO1ft5E5Wee2AG/kkOmfZ7
qME34kJOW9DWIVqlq8dmEw80YeafyOSAFxHv9xKshzWFHPUnCmteMPTRg9sUFsH2ZrhK3UHPDtXo
29sg159apanwd7mP9GA0pBfUeOahP5uhEwhwi6JhlTbtTh9WRa5t//GR+dAQEO5Yelp4TbgjaDLL
ZjHv0lVBXJyf5ntmHpnvA5rB4V4hkARUSjkQ0sMmyNCJoFmln4iT6a6U5df/cyVp1j8XBzp3tINR
ScVA7bLU+fslrDVmbNlN2a1RuNdHzae5RXX/oLlMeOnD9Ihv1fpdK+noVilymFk8aZCvtNBzWoMA
FpwXUJQAaF9Lv8PcmlJHmk1h8dRklVJ5p+aaLL8xnQTd35n/Q9mZNrdtbFv0F6EK8/CV8yBSpCjZ
kr+gYjvBPM/49W9109eydXOTeqkKig2ANCWRQPc5e69tYrGget0e2klxaRgzFa3RTZ0Gqr5yNIvJ
qnwkN6bhJZuqVmj4iHPjUUcCPobaZpITuwb5DNJmQN5yGHi5syWl/tPsawGKHyAwEqMScGs4K6i9
59Y2dz4xMx7dM3lfvPfkdGPeVcOEsi6so32op90xnU1TRDW/SiFJmKrzLeguciA3bpSd0rKYEJnB
VMDEiHkroWscTpG+pcWWLMxRb7d6YXgz+jswCKRaIfUvjGQD74y8WTP6wUeQB6B7+ZucbshCfnK7
3OfelYWkmnGJAI4oPs6mTRUSsVKeLPPca5e+SIpyUOnsosb65uHmxfLBhmkec9Iyh4ykjnAT5E55
8v0Z8pxyOiW5VR7krvfnxpYxHSvX2Lyfb5cuLzcy81+7XpdS0lv/80fR/B12a7NCNT2d2Znu4e9B
1ffhk2g6dR8ajhNujBA3XKdEb7GWs2Cdm1A/zjFF+/3ca/mqJL4Ax1b2VVbKkwwJdw2mBZG4QTBI
o+hnU2xUBcU6n4DRU/Wz3C0f2SkaIKNq5uX7qfKA3AxgkMuYhDe3sc7uUBA8ZQbhUSquvVAtoEPR
z5DFJCw/tzzzWRQPfGkCPR9e5KPo56Pctfv7voD1xz//tiT699dFvUPlQHcdXXUJ7jJU+8Nvq9US
IgKsrtzowrzSrtrsLRWmjPeNJGsmXN92Sd5+kvvLgZ7unbtp6SLDJFoASy1OcjOWsbb0y2xYve9z
hbLyfZgOGOvGIv/i1KhLS0Fd0vuhunqDKTrc1i0oFVP0wwg2I8XlKPcNjW5sh45kMDmkMsXFpiJb
Qjav3je/dLRA+2vEkkTNIdCAsqjG2JzGVhmu0zj+VZC60C2U7j/eZFSi1TEJZgzK8uHfju3i1Bvk
ocmwEJhd3A5cgjdYds6LWnHqXU0YASFkArgE0rTZgddKWTUL/kpdhfHqn/987scbuOPomu5RqjNd
JI7Ox9xhE86WgKKDiPWGq6ua3z0rSu73ZtUviDrrZpJN5J3bbh7KOCbhT9zVtWri8mKVyVbepp1A
H09GjgxDnqp52nc/x/YtzyV/LNvFbvefFyrj+wvJZ87ihXxQaaxkiFbLQA1usY7r+86FR6EJp5nc
jBiBUNYo1hZVYHvfVyjfYQYDQ42CHMIRrW8J5QaT2z5FmLXLnpwHuSuegvwxmOKNPDbQ30grQ52O
ihIFe7RIwzF1xxdpbs2tpr6GuHT+blfOWXLpJM8yI5zJw/Q9EDAuuDanwFSBimcdsd9dQQlXBa6D
b4WsEcIT/GlWH6QsTT7yZeFflPzR4+Oc9a1pOeBe+ZepIY3XD3dWF2S3w9TQ4n+sIh8nzFVBJ6dP
6ak5yheuQbu494zL+6ZGnuJoVXD6ZVcN3XuY1Hhb6YV5GbG2U2Br3BUA9/BaD/pNVhx0V3V3tUvO
3SAKEH5Uixa+zbwrcwFMtmTay7iSLOQe6xLuzae70410IZNMxpSffclMsN9YEsNuW9a0x+vdHVTB
i7KNLrzJTTCH32cozkc5MlStO9gujLzEv95vqdL4WvTK8OMWK8elAnb1Di4aUlYzPvidLvcEWR+y
wIxT/H6Tl7d2FdXH2m3VapmYBp7fCNjU4r6MxGuu7UNjpF5e1tZdzZQV9rGPxvBF7nfN9Md+x3WO
uBBuAEmiGbOJopyGLvKO+VjbWL+jy1xmwaPcUOtVzg3m+kfH1NcYE4sHuUselPtHlzhwnAQiczcP
iPcWJxuoFjB/cTGSJ2o97rVFP47uKZ5e5a5SjeYTjIwfF43eoaM4Adi6X1PE0C5L50G1dGUXJP3n
sNKso9wkaBzqxfu4921tC9IE0QSQpsGFOSj55eaYGDiVBFvxlzE2lO6o4fgTqCHPcgjgUsqYnCsF
DV2uxC1Tmepf7j7Wx8WgZ7AWFBcwy0OmRGXi91lj54d1QEKai8W0qi7y0wpY6RMxZN7h/fPcAo2g
uw0Y8Jd9g1sBVEgPrdGwTq098w/buNFTz765TvMEhlFZcIsgHPXnJYh/6KFomInJKxChtwQ3Zl56
aJANPPf5n04qcDC+Xd8KQLpD3LsvhNi0Tzmh6/IYFJjhWhOTK0eRasyXbqXNlnmwqzA4T7kXoGUV
D33TbJdIlLL1qBKSdt9p1v+yfvM+Xv359ZmarpncurkF8OD3Xx9E/zqsGnzE1eDtnSyYt06aoQ0U
oAqJrJDwCgm0IOXZQPGXx+vUF3HeNbnCNW7XvTxlsscnv56p9pq2dna0ToeBDiwhS/WzIzZyv9x4
GakM8ZzaUCM598c+TskRU58a65jaJjgyuV8+NfNo5dsRwkr5cu8H5DCHdEOvOcDEyqtxz/jxb1Vg
6Lc6/eqF6zdvVVS7S49KwF7xQ/U2Oc3Xcgz7ryozOrfaujUGNYUIcicyH1joY7fvUsWGTwUhE/2K
GwqnLnt5QylZDOI02ljYdcgRWH9zcJQ9IvjTH8PS0h4dQk9XKQ4sIIddlmAV0bh+DlGFz12MUZWt
x9mB8R21IoNx7gkOhBwAZRVwJh+SxS/kAB1gIr117DPiFLkJWK8g/PWXM+Q3pCF1cvuXWcHvUSms
wWxdQ0FlmeTXma5pffhc+K4KO2JsiR33CGXdcCcokPhAwRcpGXdqu3w4Jnq/497fLecxX+Maq96U
YDa21Cq7jRwGdn8igGm6tRB7TgpOkKqEF7gedW/rwT45GlZLJXRyUdWLoSyMenVgL+RR26RXnoQD
f+OBoEkWXs0anEB4vA9rUbs3RYLD0KaPd9ig7rjmI4zbZ6l3NvhAhZNqvRJWYa1mVLg0/9PDSBDV
ba7C55KK80ptDXQkotEvm/rkxh66uIiPctQkKnr8wGLGnwY6mWu1M1DnKNRLXLDOKtCNnlus7heP
dM67KLBpDRZg4oDfF9FFm8uGOe4AqDsNTro+s26oC3zrpOz29+ulaWf9w9yqG0Ks4KyWoHZRIE2v
o2lF62Ewgv2YDtMrfV4idtCxtipI5cTBGV/YrfIvk0Jd/X0JJP7+rsPiR3Mhj/LXdz6UdVqfzE0z
ZT6F4PKCtl/b6io1ktLpNLAuSfjQxHq+kGh8GKXDFX/iWh5Ebao/9wMQEmOarsaMnuJOD7aDkbTo
BnNhHUYBlEg/e2pd9Vl+SBJHM9aeF8w7yjZkvTROssZKSF87LOplpUI+XFRdbD6EaX3QoEgQXyYn
MdW4pXk2HbOBzBstUF9xv+/RONnfIItmkGMmZFihVe+8AJN2Al0M8zxW2Wx27G9ZVB5p4UavEX/W
Nf0GoaKlVCBamPZhgvG+mKcU3WiW+6s8aqt9NmD0W6BgomtviCAzAkTO1cSdnqD26o1poLIEJlUe
xxlmWQ8wDB509QoKVq6B5NLHzGsD+tRUruS+nJXlyspLZ4vtalyzMB2pZbgB+d0ezMdJLV/qFopQ
C9vizzb8QylL91um08zvZ5VrLn7jbUeu90HpwRF5sV+uNAX0zDDap6Ew5j8JdTnI10fzaKzLjA+5
QVlSWBhyyfX+zy70f3KNwYHOxI/JWZI+LDe4OJtHTxU4HZd26ItajQdVSVFBUbM/yEl1qOnt42S0
aznhrsKueUIDuwzNLkMXF4aESVThJxYb2JRSBzFdoG7ctra3cpjrbyaUoVc0a+O+NKZ8HYmzPDe5
zlVX3JoZsXCSFTumF4iREJK8NUytll2cVydAs8aNy/bJyLIBug6iP4CyZICArXqrRSIzOVmfJ3Uc
D6DUuOWK00oEYYuO7+xFqJ8ufZRFiyT0qy3UzxlHc2RuSYUNwPyr1m2u+/rK3Jr0Ice8QZICzXTK
7XKkKmNBg++rL2CL02M4QBoGKLvkaxmgBJ/UdBkjRiJDwHysBKNT16oNlyjrpVFtPLHYBC7WEFjo
IzxrgZKh/YIHHj790rMHCDaCZZtbs7KNCy9YIYLOnqO8VM5JUp0LLdLP9uCd4zRKr8iY4V0YIZNP
UA9qa0+rakjGjdxntCR7O5ArFIt8jX++W3BP+G2FweVCyBKYnhuaBRLT/jiN4B9UWkof6oqbSr5r
q852AIUYey/yk6M+deYZ8cQ2akz6wsITOc4jcvRqJOC8CeybquEBpAH/HFkhwOS5HoiU6NqzdEzK
c1u3WRQkUe9Mn6QXqELqvoxtVMbaoO6JgbQOKToYItCncHyJ/Ahls8eyPLX69YRIIzyOVUsfnhLj
sk8R6IpPv7TsGOJz3UJloSylFiu5Tx6VBzKj8Fedqu4JAoxWXqrNf2gIoOqGj1UwBc4mLedhR3R1
i9FY2ftmrP7Rep29nM02Prle8cnVQXozk9gYWaJdpGjZ4J3RpEyy/V3DHA/OFok9fpTXIDGwAIky
EyVx7ZfNh33oCzLMpnZMSyo/6KCnHgQHBQRkk4Nl89Nt0VGlVHpxv5M7CzslMhzfs9J65ZZbWLAe
TUonlq2nFw+fIT9FCPOAqtIZ4Fi0rogQeGmqCh9PN6QLe4iU7f+kML1DmQanr9cBpsZFCWzYegl+
4sdd94Roy+qfxsy7Ji1qe1fpoQSImIuRgu7V6HRq/ELGreL8aitF26bWrC2zZm638poiNxMwLvLR
2gvleAstT8i1Gi8LJJNZ69aaOvrU7ei1vg+bqWQmhvJiLacLcpMQ8rXCda4uZzmvkDttMZGAUP1M
UyJalpGbHaZZUx8QNDUbo9TCJ+GSwFI99q/6mH8BwO79aY7fHUGAX0yhuUZilzzJqpxl1eWyxZ63
kzU7n2owflbjQR4MKt1bT17Ybvv+JP0F1PrsTWjGCpC/uH+jh04UxLwCidTvQsqtz51zDaht3xrB
D2+ocC8mKFIHecwgVwbtO3AfzEIUHfgkdMTHgembiue4MJX17HshRbCOz3pn1Xuvcc52Fv0FnLN7
RqELWCP3sr3qDiO+JBysbuNH31Vy2BVtsP/QhiFaQfvT1vcO8T9fPjRbzCbfS4iUJphumKZmC2Sl
o1q2uLz80r2aMIrVIWqNpZr2uvOt0FgnDk6pwEwtus9AzFYxSQFf2gjzfQ7TYe85SHyGSv0jGX20
+q3OZ124q++bgtJBNNzi1EqWVukKV0lurCGToQdnIR2T/wgxJxAa7khsZhOCNAgyhbuvF61imZxC
zKFBKrrtrkLHIso26csXWnsHxfWnL3K/P0bDodG04sXUnUNdWyydiSta5HgULnGUO0t3yshp6VXU
bKP/Z2/Fh9II4qONYnStx+S5u2Sc3flgcl4vewCTs09T3h7migctq3Ji7bT80mqKtSlsDIXw3pIN
ukQkIIK363jRLleD6KTcATx6mq0wyNKCltTdbH7rfAACE4HeJCti3VrF/tBhoocA1/bwlJ3KJH8o
bNxEpFmq2/sYmD6pVZr3CZ9XwSWQgpr89pGrIaq16kWOvDJE8kAEbO0YGxWb3gfKIGmj4QmtIxUf
rwgJsUmxu0ytd07zwnlMHTIvJZ9C6wX/Ui35THMujgj7LVfFTygeDb/vi1SCTrIW30flhTfql8Eu
oAojcIzuyhoTZQuhyti2egWlnTTatzzpT4bdjDjEAueEMdNeTBScjm0VUMFM4XUrWVjspd6+8UoL
1GmUruT3DLAXwsXOfewDd1rFvaLvG5gGrIcqfZcrQf3iJ9WlEbj2alShzkaVxc/m+9Yr6cz244QD
ZUkLY96qooggNzbaSjvDZ52qeQVYJPB2FUDy7Wib/Y6mlfYSmOZZmn/qksDxqsB9F4//UjjhVvLx
S8fcVHNVzUNQ5Fqa/uFLR8byiKs+4xcH3W1tC+CQYZYkS8mHctPGJhlTnmFRChMP34+o7mcYpwed
tFeMjioLuNZ+Agprr0dL9cnFy6cL+BiWhZqqbVJkN4QZqnG5nzuCks3Z7PdTRtWGIBDIfECmsLQT
XBm85XQbKTJN+jVn4rrpFF8/ghVuj7qmgr4cLdTghlZd5VRabn6ZWTt+s3Byu7jqA5Fk0DT8rYb8
c13EZvuQKeQui7/UOBrdSiG6+SEf+vFS1ECLSf62n715OGVu3XLZLkHgiw4CAEK0/5lvLkwapKRn
xRGdbS5PymjO+3T0QRxIyIO4+oywirW2vVU1X5JEaco1bij/ucb03dv6i106ZzqfJsvejpI+WPji
ANC8ODR9wCYRPKhmhA/rxSXxEUO3AVjfY/EbwPDInVPe4oPrsrNqtcWFmCRUr4l30PNQPZiCFVD3
WfQ5d43HntTFb9kAtM6Z3GfbRTGcOGnOVMm3r1A354UOBExTeH3DnhH1qmV8HqPZWRpTnX0r0AcW
sbEBETutRc7DZSSLZu17LmuCOlcuctPRo9h1WKeKZH4oSySyOjZGuUlK53Nt0QazQTisoKMB/AQI
y1W9bU5uo6cvVRNsPGSGrx3/7XSDm4scRpP/PUmt+jJSnLr2Q/2iungIa/ex1rL+l82Yq1+d1Cr2
H/bnfnkBEqEfBlLYmCjyRU/N4eJgqtpRovzqVd0SAk11xNlKmz5v99ylPffOmP3loYERZu3MubXA
45EcMaxmfG+r6iY3wMpuiB/aUzAHHQIzUImGFsNRR9y1lGeUlV7dxjwShR/r2hIRcZqc8Rb0PjeG
ofZ2wzjXiKHxnqVhMTPXyeqXUCf6OZ+Imwe5w0JaJTLDR+p1TQnT2GgIqR+yPlX52UKPv2g5PzKb
gsrg59ML5RM09IO6mbA5QWUrqnFHYnKx0sWnTzOQKgBNXGR9swydijusQNq5k2tvlJI/fGOQocPK
fdhOcB9e3Nqi9giE7z7UxojEcQqtG+S96ost7qhdqSor2witbaJ868YgOGpFFT+Av4wfKn3+8aid
8/IQGNNy/nnw/bRYTz/Tn0O2FtsNSYJye38sT5LPkY8M/lRLS+nj1RToO9Zp0SXWXeU5z5mdsoDo
YWQw7K2pZ/YdN6ScMzSdvlw7UY3tW57cJFQ4C3de3Y9WQ3OYUX/ghBEvNSvqydGNP1Lq7tikCMgg
UyfSrLfcqLWbjTFtn9Ya61eLoFOt/8PNqmGbGE65C6qBrmJQmSSNeOVJ6x1E9SqWlvEvaTuQx70k
0Fdu0RGRmDsstQeHCGAVGfayFusRo9LLh5hyjyai/eQmRedyf9RwU/vf+wSU8fDhFFVpiN1UiXsP
H80SrifiZ2QXpwT4BUAqd76EGRBFZvz6Ru5Tu3G+9Eak7SiGs8gRp2DoGCC27vUu89al7nRrv7Cz
T6Ly3Yt6VGxa3p452HdYSVyZ1WBsl2PbWge/NQ1oS/XWaxTtZplTek0s50lP7GKXKnm9Hqy+zFby
7t9St0OxDzNiJGZ51yRlieiztzeO1vbPcwyh0xbBpC3J5KVS9X9Uic46LnOLx/dzAZHcV3+ssZWV
VA7f5cNmPC59gPwYjPFMbXXCi9A/BA9hpqXrunCnDZqFcuuRJrFrXbO8zTjjENnTB3DoAyD28V58
vy+3mYnwdC48jWW9/exkVXGTG1cby0UDXvIgh3VdNgTCOB2pYyBK/mWurHv/ddv2mC1TnrU8HQvG
x3Y7hAnum2bJvaLLL+jshk9M08etVtTVWg4jUld5lKlbOVRmirNTgiLMG8LyOVaNFXlY+4LuBbmF
PqnbhveXg3++dYLkS18DUCFVKH72Sz1ZKz5ztayqWR2WJQ7vMQ9wvM/m0r3Eojppj2Z1NPMEIaVS
ps+9VtNbwpopXZmUPfTNpGRfP7g1pW8zi78WllHrj3dp+Oxm5F9byMPaBmjo+zptiiFNNqk/vERh
Gq+BotcPXYxkIIbz/SzMHTfDRXDQ+dy2E/uKFJ2E4sHLER0TtpYIJcI7HlIOYTD2wIRm7Gk/uZEQ
MIIT/qp217Tjn9I6M09I1O02PHihzwS5Bl/WVtc6GU6zyRwBPjYMB5HWqUbKQ93DVpbEkJ+7SLy1
HuRI7i9r70HuarlWhcufT3p/HUylp/cn/f46MiEjdCP8m2n3IKsUFlC3nZJghriTSJwxqxesP2E3
pb3InYUAeXzfeHXvbobMelWxCNFcFUczvf8rtl0E/JifCZPXW/VBboymKBZzZecbzyz+n/1olnuI
Mx3bNjRVR2hjywjxX5Z7Gh5ocsToFTfcXxa+7mpg1Efr0AP92lh0OV6y3v9eFDClejckyLMNfeeC
59JByoSGINKIdp71/GR3TvNHpuWLMR4xtAUIMgWtFnPluMTcAtk+sY39MHbxShcUSt9olauv02y3
QrUGC8dQiaBm1lr53SjIQXPaSFjNkhMVkno/uZr/FFGPHOo6+oYiC7SgpumfocIPy0pJvSfVJ987
gGxyHkhy20XkixzdJkmOZuB42wE4D1XcQ2rruPirUSdlN3L4UpiGeZKbCHzMvIjBPz7E5pdYa81T
lusiY00r8G6Wl77W5zeCudW1kqjO7sdwMQXtcEtBTK3mPKmJgDTsZR3F4OSqluTcxKmO8oB8JPd5
hUeV2sfP1VEjXJVFrm464fUkVl65Fn3xJXOD7vi+a/qGaNC4tiXxywlgHbcunWMUWJ8cvo7xUi8s
b2NGJlBd8SpA+Kmvk4m9jKfw1Ulm93MecIG3geQ8AjoHDFpEaDh1Fnlaol7cQbdfFOQK275uo93c
F9WLU2VMrnr9a6p2xARGvntNBthc2aCRfqj781sUkJEhzrBqGqzaoNTn1ucmNk/AelMs9XR3+uLJ
VMgWieWQ7mC2M7uafp6siEx+UB//+Zr8QUIjPs+GSk9JxVhCT8rVPyigBtX3g3FsrKUxWvPBBlN9
lhs0fOmC0NIQUIPln1Wnt+gjBQ1R3Fk1XkXJZalqfbmL63R64kJtXyPlPrjvmQC+pS6xQCzTpqf7
PgtQjq2UmzpAUKj47vzJ12aSPM3ZeZBDZmpMe/XoKkdDsWnKWHmp4rx40iBZ3/fyhTqhWkAzJl4h
GCZlywShuWiRly+6UnP3YeVa18gYrGuYObvUBgycebl9ZQ1iXQL9YsBXwMSxBnEVPVO2NbeqWhk7
XVH6p6HHMEh93/sWT97aMFvnzXYrDzCmMj646ayfqpKSC4ZiDw4uARpGEXWnQaUBAtGAh0a0VQwS
PfpcZyD3/NygYe9Ois7lmhik/ftBuV8OOyX965//xPxFP952UUZ53HZ122KS5LofVstZC1HBRGa0
cn2TuB+FK1CEFv9RB2S21WGnHQ36u0cttIZtBg6DSJRUW+UD0Jx0wnNhDjivUdtuVfNZfAFvcmNY
JFbUuq3s4zqObkCZm4dmmt7ez1ALf0QNholb7tOVPjtQ3l6OQNC57E3Vm+sz1yxMrp+dHmifS+vP
JE2qNz/RzV2N5mXdi7M0h/aJNvnXzjDyR51Yl1+ePc8U0CulOQCTNC5Kxa1MGMWpCBNmmacKcyVX
u8xFgfdXHNBsNALZ6OZXZ2qh+sEOWskDncO7y6xmM8eJsQ6C3EWxCDtvCLrwzS1xCniYTx8Kp+te
rFJdT2K/z0pjB/jLW1tJEOIRDV+rsequ7iEp1OI61NpMg3aY1zKbI/TG6hza1QNFH/0WT3W4ko/Q
/35WGtd8qbU2Xc5eTNuVgIaDOZakBOu+8bnVXazmmvYtnwk+zwOrvdmOXe2c0FC2qGiUW2Kbf7Vz
pn2b2+FcK+jMfR8IUZ9Y1aFAMQwzifaQ6c3zxvVH7lo/H9HZUjclfqZzrtr/dbQU+9SMXPNKMQ81
vdsHWIzWGrqY+VLpw/fWcNo/R+K9kBBPX1nr51jnu+yqmAECwNm1dx6QxiO+5SMyBWVD487ajabK
7Fh3PsUAO7+OrHQWlZLxDY0q9TB2Chi3wdS/uNZ3eUIE8wmhZLsCSzxQaAJMiF/jcxtN3SWGG/xc
TRBeaZLviBDDVc3k89QUbb5zxuat6AP9JDfGWP14JIe6p0L095p4JZ/wft5AsZR2vTb8kVchqWNG
NP1Ll1rTPnapDQ3fHqQEIjvR66of2051RKBomEQmN0HK54fI6W++15GIqWbBkYRiGs6OlhHlnraf
RiP91nHDf4oNrMvc77jCYNZ57/XcJ1VpAVpbJ5Q0cG/4CMjajXour3YTkSsRRjWRIgJ/W/mRsaC6
p7xAJlgoYrGjpK5Yg2rufRiZjb5wNG8r60jKrLJS1NEyyDoSTFPlApjnLkSVatTMR3DGfaG9a1Vh
QA7bdmwBKxiLUGQ4yFwHuekGCodaaylgvjig6vHVNwZoFs0IhiHrXpzJNk5BiI0LyXy/zt1eISWt
jFdKTwxJ2ngErVmENeWT+c22zXZzX4+qmY+px+Yi3Ir1qFyUyuavPDDWLNCagFK01yt7VYDDyTnp
iIvU23PdEhfie2W9QbiqmCt5RInSk+Wq5UGO5MYQzygp+J+C6f507BsimMgIdlyB+U1bctuQFqW6
RbHj6gEN4b7TlZCEn4ekfrJxc2s30XpZlgPxMSuZKwGRF3Xx4IfzoR7xEeSwNmqP5V7g10LOu/vn
u4P+QTGOqRkkLO4F0zRQj4NF/nB30NsCYMXQ0V1u0nDZTIPNZZyNUdo2YRpxB79NPCzcMxLo8KEo
XaTzcpc8zzH6ql8wwapXXkgB9P0V7kcmukkH0ymfQrV9TaPI+7PWquUUTMpXSrh4usumfmp6o9rO
bU1VkTgdfHtUG0a10D+rafkin2THVBd9ONGeSbFFfhJz27o0Y5Kd5cd0SuFClTrGRXlwJFPqNMXa
kzwoP6au5fxyfhpP8xr2t7WWB+X5A+fLkdyotnEhXyQ7y9H/Oh/EZVovxbnyvch/nM4M74WC+lr+
6yYRbac6gK8vCrFy18/3/nfn/3zv7+frv70X+fpkbv1470M8uScnM55M+V7+5lz5c8pX+3mufBtG
UdgbDa74Kne0SxJbP36Z7z/s3zzp5y/n/XzNT+d1VwCVkwflP2Lxhu4jgpP2NLvB/ymD88kbm3Pc
JPm1crvyk63R3mSv73k5zdzwWY4iiJBwvUlyUYzY+cT/6bapWgtjOudqWZCunNps9nIY4hNH3UVA
jTxZaaP16E7qzTBjHS2Bcv8H0t4Oz07B7fP+pMyCCZGMyUo+qUecvc7CbN7E8/5+ScHpnjzg7t/K
K4q8mISzBzmwD8dVNpMbqyZ6eS71VnvxjXqpgGx9rfJ5PnQR+jY5BMxsLH2D1ZkcGlG7SOuw+JTP
mn0yTES/Jnzv1wB29boK22yHUjl/HWIpBw2fMv6gV/ywN5Dl+asOLG9bppGzli+WiLcw23V5dkdb
e5kHrhbixZrf30Iv3gKlWYtFhu9DRtBtJHymFHJJuauTxC+B36ELE+LX1vAVfdFVRbDzkB4v7mMm
Aea5Ns1hQ7wpyQLIvaPYTOrlEGEMtJMpgr8peg6FUMCLOBZkpnQVwqa9ipPvbFyxSz5hJNvmWIhh
59K0qkPt1ye0NHamRMRPw1KlLiBONsQ3J4yMdvvP178PFhCsH2CcbMP1VKxCaBSND2oxtNhulGqs
jtG2eMtBSDqsqr8wc8zvGo4hMKe1Qdd0TbLaI5TxApqx0W1yilNv2QwAkub6V9bW1aqEgvWAUqim
5v/FwQSyVcokWKvCLy2HyWnuNG8ldYJBrPT341JFKIeZUgZrGxDiqTUJRMiN4TTkGNzlI1UQYkIv
VNaT2Pd+4P28MtJ0avadspb72jZVlyl+863WhdYZCNaCCBGPiEW3yk/3iUc/moTbqkczJg8U3YTB
Oio2L44Oq1cNy4IOdYSCTalw/Gj8ZVbynKmpDkHUY6YOlOBecIyoKdIrM1+axKi3Oa+7q5uqu8kz
oN4l/zKFwtH0+7oGKYUryomWYxtogP/L/jFwT01TFRvLYGfjFXpgvHBVs4QEXfTPmpXTnEjrZIuN
d3gebeJe+YtQOKveKmX2v+pEvhRhh/hhtGJKZ7n+taIsJQzn6kvpJeqq9HoXQL+2MZs+u9aNi5UP
5/zPkYh0ph2e7uiGRsduHiJCSv3wKIfv+/5uKM9Ts5EvI5EdjTNZJ6xm2N3AHrNyVFifRlpxDB3K
9po/xIdZp1kWhEmwT+04ITJLF6oqoznNdhFuzXAKlmHKbAhKTXWoWbZqa4N68yFI9QY+pdgL6I29
8qElDsXdaK/hJ3gU4RSo0Unab2bWWm9m7Z9jP0luVKhbAnhGUOSOkr6VUC9XjeccPc2nhj6Ou9gw
HXWVGVgFPNwMAnJw1QoVmFKxD5GpguqL+5Nutf2pHI18WIFIRIMd+cWSQpjLjy8O0RHsgVjYm7Zw
nw2iCw5uo46HwUIcS8YjY7npclbbTZa+oZ9z+kWokM8pN3ObHsEXNvv3XfJRYobKQ6YWNuan1l7P
pUkNlGCwl2jALE2ayG3OwSJUxUzeytDstDBwvgQeJSwig+yLEczDBvanwdJnWNoRbtN0Dn9s5BDc
LeoEZcQhqLlknqpN/Th6IVHrXesdoPZNx8INqy1ZXerR1zGKRZn6co8a6Uwmx3HTTnupsTFIVnlQ
/enaxvsJwcQnAyXasR0AzMqhNaUBF1ZBkBRH6ySxlqpDFZUAYUjtXfFCrQUeEZgoqtDfoT54N7sF
njxGqrrNffvDCQEaiIVrh9YDC8RsOahj8On9EVKQ1wKOn6smq16pjO/6nHwHPJC8dlM7Lr1Ww9hE
jOHGTLvu5Pd2sQf5XZNZR5vDZC594OWbp8QG3Vg2ylmO+oGFC+wJ3d5SriHizeyUA0BGOhyCIibM
RFFU5Nsxoz8XKdqfrQjbCEEVbryCGk0yDsuiz7R12o70uhz4EYVw4RjoVTeeELI2oZV+cRwrWBap
7p0qu1GvZLJ8k/tnHTQI+p5ylblmvqdnPV1pCkyAyomjDrV4vsp9TGcJBXQxiVhh8L0ae4KuK8/d
BCKfIOzH8IRPskxIqLW6T1yDjjK/c4RTRyxJ7F211rD2nVquA37rN9SSzwWiQwKuW4TTFMNORYAb
bkiLR4ScxaOpcmlejPkDi5r+fB/1I2XexAtEPHr6f4SdV3OkSNttfxERJC7htrxVyavVN0Sbabz3
/PqzSM03PaP3xMwNQQJypSrIfJ691z7pfHCatR+Ka6SHwS1wx/g58ep843Tz8sfMwzMkCJaDDqHj
wgrtQ2Hp2LGRaD7pYU1WVRvYb1BL7gA8Ey/AfV4JRHi7zgCTK3FQ8pEZyvRB4mLrhE/xeZkLfEwS
7KpEAwlFq1rm1mlPqT6zfWrZSwPBNof8KGgbrRAQ0huYi1z8x43e/iToRx1hGjyahYeiW6eUtUiw
/lZzJ8QG80PZ/8zmLtylk/toM6H8klZDtg8ckoTU0CiK9zpP3Xu7q10SZdzHlqL3U2tnr5Swp1Wy
AMSb8FpjJvmh2SN88i6xziOxyYNnuUfEYuU2WWjPlaXvWyPMXtXxaoi/xQJBI61HJkYxNa0tgukO
sQHS0ATQ73WIXtRnOI3jSzK2zZ0asbb85hpey2qXN4R6a6g3iXq7TLxvyhGBGAICUiuWK1IYBFs0
VuAXgzw4gGL/5c9lZZ8au+j3njb/MheJX9hF8j/0NMhmPj1JgZxR7HCkB1wHTO3/GClJR6U5CJe/
mGb7SyPKb8Ocxk949Y1TraH4UvLR2frZUth+Rx0odqXWmofGj+MjK+zvJjXt+9oPAC/7Gre0LJru
1YYeSruLRn1eq2HqIgePa5GeQjDkawsNyavGrXhdWqJ4DaAlr13+kx97+XJMNO4a6QOm08zwvnco
P6QWaH9oTf4m66x5S5vCphhAABJ6LWvdWOY6wxz/vdHo8xq5Vjw6TljvCbgoTrCj0ovwUjTd4FEl
zs05vwR1uAXMYt45KVQ7D9rCrvfaEpopgfNmblNPKhMaZX79wAS4OEC/XYLWxvKAEALjRy1qLARI
8dJoTLdxGya3AGMnoTbI/uq0I1hXZvq1QAr1UE3yeYQ8s4EREa1z8MvXKpw0Am7ZUxtU/uXFEDgw
/nlcnQyCfoT2qSdk1RbhymZG+9w5QruvW2evRmgmvOeebKgxoLK9nE/R8M5aM9zUyKNYtuKOM0FV
4uQcRgmcaUyMFOgPsvXNR2dkiSB8C4RjGONEoFeTGGF3dEEr7IZkNr60VgOPjAvwrI7rMSQ4LHSM
ChGbrz/6SIH2fqGDHuwn/VEdY9XzHtogldUhTMwDCGUeVsv1ZctzM60PmojFgdZdesL3DJTeapdH
R9Xea+HUb+q6K1+yJBGrIeMZDVHsoYP/B265eNTGiYS3pGq38WzhW8UWt9GNcUkel2QvWKl159Hm
Xet4g/e48LpNgPj2qaXscN/M0w6Ulv2Upf43lyrgTZPafRQm+ZL/MN43mfg2s0zbVoh5twHLxets
O7h2hug0W2l46n1+jqZR02I1zhqoT5qjhpmWlEC3PkKeSfcmLh7m/cwUwK6ACsqzFwdo1UWTHQsc
Yo7eR5fcA69Oyms9o5bl03WiKXgkPIbcrKVVa4rhPz7y1uf6IxYpgUXKIVSTMFGHado/b6qJ046i
8ai7Fq8DogWMIcTERymp6PZotndW3DX3v08YoKhWiH67O0SgzX1dE0htVyD6DVnVpy6fgzu3mn9U
y+xKC0qAAYHxg1Df4DRWFYUxW0OetjgOKtP8HlKC38Eb40GC3QWkb0bI0WD1Q7gVFm3BCBrVtkRH
FNXjuLLSujzbZuO9Fsusc3nBXORJhxlW7nYJVaaxzgubtiFBbQNxaWqtSYB2e53D+LUb7R8yy7T2
mLT6k1OmGIbrtl5bRpw/a17DfcqK92o0zW1zIgImhSDVL5FROUznBqSVo6futatHySRdSghhXOIC
idl/DNU1KOHl1QiFvXXm8Bmh5AXBa3212xg0k9r9vXFr41zLUj/qI3CQVWImGqlrDhCgaLhETj1c
1F45hcT+6l5FxN4/TuQtYWcfl5CjWaO0wvGDua3ynGjvaNYPNWoyK1s7TSfXdtNkqwDr23vgkvmK
uLE9mULmX6bhSv+svE1B5jRMv73yjpJlv5voaKxVy8IZK23lDlV3FFl4dpAG/4Aj1PE4nZyHkJS/
YyCCbteORXCXjkWynrYeBMkX9U5AA07czYtaNRF4vhyPM7ljrRU8epX9NjahRRO0N1903/gYVUu2
7l8jde6vK4tKyMs45+mqc6w/asrql6AzxXMFH3RtDmlzGN1KPA9eQy6Qnnobv+VsTvMAq+9I78B6
/S2cBqjjHBrQW/ikMEimvfXcafZ0TkcdFUlp66/9MCYH1xzo/S1D/MDN1g2dcV91mXhtartY59hk
Ty2f2QhZ1Z4GvEnSX76nS2i+mYPlnHoHHMQ4meWK+nl3pl7t3uAB4Tb0kE5lcxFsdCuh9Dmi2ozt
3FkpL0TvoQLge8KZU9YI/Pgbz4+bS1C+6xkmotXfd9wubx/wBGJaTkRzqeYasrITG9uuAfpLiEZz
USfUxuW/sII9Ul81h3I/9t5oNScGvhDYbKtiSf7qAbci0C5WGh1BFAl2tOK5i26lsH9OoGxhd5jv
3L5Ia3Tjlw46Cgx7VNVDwe3XgVtnTre4LvVnpUVhQAdOf1ZKPgbk0WFuCxJynyMzeLSy5DwsSxrd
kumlo4fJP6PQXn0nnvb6pA9bueBWCaUhKjdvF7KMCZx+6DV2e0Psy9zRD7qmNWcXWQNxTQE9PAzi
06tfdsfRmX3E92a5FiWMdoNIvD2REMNpLp326up2te0sfXgJ6gRSBaDDje0iKvHsMFwCPcriTJHy
7xt1zKh71D56Kgn5KSt3TQ4OuC1aanwRRhWS+NIg3IZTWNzhx+JxCbhoTdjj2dEDDJd10M0n2T/I
JO+OkcKfptJ5brpcrlA9WBvma/Ej6ZPpg9HfFXVBaM5yZCykdwRcTv9zJNKQdJOJQk/XPmbg5Nd5
OS56E4KhEkpSFwOnY1Ia/Zml0DcwSc0uTNr+nBCTdoYp64EHW8aOXRSnoR33EmTRh6ZtsutHZGb6
k5bm4qxNxovZz9q5S02WMWlk3XWNXR6W/GpMinl214xde4oWNjClw+FkSv7Bi1GqpoSyfJxta7Qe
/xpVMrUeazm6iEq6JZhKj5i7FO920icXI0Wwyrq0mrc5csJL67nx0ptpnvtek4j+RX4CrcBPIyj6
fY4xq/VFMb9ETvGlISz2Z9TH9ygIkjd46PROowExBRjNIz/VXIdtinv14+8w0nQLJNReUy4dyJ00
q62OgXJtWHR/oUXldyKpiju1x1QMreWEw35Zkcowx+1hzQ7hShDiRmetUBka72nINoO9DpfKxlDN
sMuojm4L3zVOpZ7Wjwn/HYIHdISZhfWMHXtlLIplr2WqYIThl7wu7jPkc2smHzXhBXOJxdendEiB
0ZHWvOptvabQvzzNIkNs3UD/kRexfnAm35abjPfPIf0vyspn+QBqPeYIumMbyBjxwH1uEGERDcJQ
OMGaYuY+oJ6TEyzJnXQwdz0myeNYTTXiSFmuutnJfvy+gjImnMLqFliksmrSGrdjmoWraKii1VjH
AJHHcUQm1c7fSoFBd4Be3ep+u4/D2N3PM5mXetPu1AW4TSpW/yDY4FRfplEQYeP4Bq8IqnghvSfE
bfpzkQbJEZ5fA6/aQmMSG9Mzn89uZaAxICkngtadz+aHcUOdqEzZ7z90fHofEM9q1ZteAWxEbTgs
whnrDbHhfR7jcMW3dJ8uRrWhEcc+NduLcizJjRhpnXQ6a3wFCp31uFpnAMpBy5bBM+Ja4Gm2/u44
Ke/KCmOUGpp8vILi7t9L2vYnmeXyD8MJarAutqRkZfdJ0yPISgM7NQTEQo4Dc6JFL1O3oC1Ht/xW
aPTnSxH/xHMDrDOmZgCe2DvQAND3aCu0JwQM0Upd4kwpTBPpfunw7G2RgmQXTy/cKx+5YkNDuVLf
TbOIMZqLJD4j3c7NXzxh9kbnnYU2HiyRtz+DKX0lqw+GGXiSVeiX5ltS5Okap5Px7GuknA2j5z4U
Gr+t4EVDTewHe+l33qX0QwvyEt4lPXDEyWFGe4iHFiCIFi+ztpEgk0qnPk+V/0H6IW4rYv3WmTTK
A458CdQmmE/zoH+MBkRb88YtpfZf8+nPtWhBM1hIy5G2DXcAO9g/p9OyaixCcRIKIKqdHw/o2dKO
nOHGcvJNNGXptNIKvIFR6w5HL7ePiWk075ZeThur9C1qO9501vXmzgo9EP7x5JRYY1np8b86j0FG
jzVNrsXUpGhCYaCpDRafH67phgc10vSa9F+1W4sRGGlos7BeLhZJgidXyZydtks2Bd+eH+a9QZLp
k7XRMG1ealOUvO348WNjAyANRBH9RzXno1zzN8ecYejGYtlhSYLA2rM+w8BZg3c+cjSY6SYafK8Q
P10Z8YGnToukzCYBl2QfuSnbqEJlaZIKiCgmsMh5pVogV42PYnEOZXxfBrJGLyl/dZlZH+sFCkuc
jnuIWachq4+bh2nZqGNNVYyrkDvZGSGTiW87TwkGJIvrAB2/vzkey0/uwTD3zYAFI4C1jfDi+bVM
ml+F/VaSMG3UufmC/7W9DkL88stxOPeQve40YjqOVuN4a2giyWrmCXxgEUrAngnA9qL17TaomSrY
Ua9tRteZ7vis/X1T2qT39MRIjmE23WlEwG+iyJ6ZnSavqRD5Sx3bYl+PGXS6ePZJZa1/Vi3l68BN
XuCweJsaNv22Qz2X4xP+NQP+fbBCy3p0qkkQu1qLNYAI69FYjiV59ZwMs3PxFoP10LXzLscWOPWa
+2wPWrdnCeYBhmymRxvn9cpyE+MHSIxDBrXgS1TmBHOYXnMeMebcmkn0uOSXkhoOHkA5Dyi/xaoC
e7I2KJ7cBngrR42H6r6MOu+p60Ev9Jrv/FzygPsxTr8velkvyF8ybAXExIOMDqx2n0WteMpy+i6N
6Tyqw9TTg6PD/AM7J1dhTTHWTkySQ+RYX/HHGweQF1QC9K69AoZYe8EI+6ju51UxlBbR6WwIsyVB
cCq6k90K6zELqulq9tlNnVSwZrIA+dCaMt633ByPyDGLZEu31tuXxJuvktmfrppm0CVM48u8QENC
SQ0yqkikK1mI0FQeUHUmhWh2w7JYzTX/mmpe+1Rk0sNQGFHt9bz0QOsjWtPw005qUzuoaBAeMi7h
tp4QsrMobOb0VNOoSp3yseut+IcvsxeRmv13O6m/GK3jfiu97ttkUrIrkvCPeC6Nr+0EHGBy0K32
7RisKXjGt3ie+UsTMrXCOr4Nc9KTdL7s+jHqjHSuzmqkrlV7PWsjbOu1t0OcbVTfi7L5HpfasKvL
vF0lhqzt0xAXb3U8GcTCe+5NbbSeKotMJ2/1+5jaC2LwGZ0OMfX3CaKIU1xRJzBt3o0Z6jmwMxJr
42SfBU1w1ym1+V9D5fnp5s7ZR2UgQD2lO7XQMrqlPwwBeT3FPFqsBEqUVpzQE9AoVy5ycDqk9bCa
auGPFFtXL7gbps6462KMW15FDqxcoMsSV9pccavMs4L0VdNIjSNW1Hjl6XP4QLhZ+NCO0dWZqvhc
8xF6kJnQ9xOGpLUajkbyCqF4OIZuU3y3w8JHaqy/GMMUXqMlTKQiLt6RWv9czLQmXHLR676QL47x
VC033kFHUOsEaMEFiAbuy4kFfjUb4z05rvNNUjxaeWF9MWVoQAs1xQ1HsbjhlKSxUjZkCC0nMCSX
R8uX+i53hYWxP+t2hWVZb25hHNugDX9oODVXOonmD3gt5lPYUUVgLbZSmRpCeN+jLNBuHp3fZ70C
qL9EbQhb84+6hDOgOQw1j9ZyKLVz2zbheV6qDxO29AtaLh2feGETkYp2IJL7oDKz5yyhr0VhqCar
jiGU2PFeyzOCSqkl9Npo7ugkegRhyT2vRHSk7+ETgsdGS2uzXgkyuDeNgWHPSsbuFjcEivrAsWkZ
dDd1KMLQdaTeRhJpeKRMab7lZdudotRlkbYMgWWMm1GK966n4VLTa3OICtTCc7ds0jLANqDGIiii
s9pTGzvW27WMCg97R67tcC8au0Er6i+DX/7A4WfpMDziUAfAXSfUnHLewhr69GXQLBsfavDepr6+
qnpXu2NS8GosJn814sn3t9FyTixqAbe03ruo1va43pAjJw4EEBFE+1kQBB1P+fTmx0Q0kR/eXdRZ
bHtr6RbRyzj6DXgB81UdzlFcHnxQGxs1TNw44NnSxCcL4NmpKMyeUngVrkA6eB8mNJqh5Tq2CfVt
wkF7RiwcwgEn20/ZzDxhlHujIoj6Y5iTyG1AMFhbbtY/WiXmkKTzbiMN2nXPE2sXMh268bO8mzph
OfRbEaaeApsEay+pzk3QVWeAF5Qgf4/VXrecUaeB7mxaM2jP1uix2Arze7XxCU+5H23N4FFTRXSG
Fg09fFl/T9X9qMW8ck4d9N+LOXum9+s/p1BFD3qbFvtUk8lbCEBNXSDjIVw7Oe+PeNA77UlgtTvk
MvnS0Gu4LMLTR16+lFJVfWrDwTkEPcBk1USbNYiX4Pn9sxqisja3FP+g38yBset7n4QQZhlISbrj
rIo+Myb8tWj4LVkVTA+BfO7we2ebLnC+2Zob7AvNkAfHji9gDytkrJNKemdXjXWAzaXrmSzr/++Q
2qPPXV9DIiH+fTFhLPqXf87WSJBx0VoIIZfu0KeJbWWnZs2kCl1E4F+JL47WY90bJ7H4Mr2GLobO
44EmkSWR/jnlIghamZYrzoqr8e/UDbMidSdovsIkzV3N32qDYd7U3kBl8GNvWva0GJXCv/9h5vKL
/+MPo63oISHB94BNjACNf87YMb9Yk+7DMI0tHp5jIJ4LC1kIgXIEJoPYjn0/JeaBrIfYZpmh9orO
zW7xcixcjhVBW+7mcX7/SPpipuA8LVyUeW1LvX76WFZqXTS+JkONAQxi77l3p/bGDI8AgnwXWBA/
xuWppbktFXVJk9aTQ/Zm4HzV0JXqI1bOXE0maelc/v0lcD83Vg2DtSJdPyEQ0Vjy88q+G8ypkr70
VwIPW7gpROytKOY0t8yLeYA6rNYyFD1PGCLp0ovAfPeD4sWspv5XGb176FdpFTXzQbqx/N6aZkHZ
51Zkw3RR8AQFVOgjUx7IpbHibfPoBFP+pOeWfdYIbVhFTdI/VYbbP4kMm3blA4Ich/6ptApj+6EU
kBOSq95846KtSJrymSCl+R7AxateAEMX9vCFjhnTAc3xx3Vu3qKfU1PoT1Gqg5YYoy+eE4qjYzrI
a5dhNWEpJIyImOhlCLViVcT0dghDyNHvQu3U5cpKXPFouPXELWos3z+q417c6ldSKuxnXXKJOWiv
XVN0d5U+hCjyfe21DfXqmBtxsUmz6fvk9eme1Dh+t8Q86j1xs7+N/8EAuhVay3cFULH7YwR74D1L
6dsPUeLvaAL8x7rL+SQ4539twTQFULLQodFxfeqiUxxqoVFo3qprwntLIgjRpTCBEkm5E2Ogf6Ew
suGOHH3PlpaeQ57KZda7+dY6GXSITobfC02/XyzRL0WS/fmVsqMLHyGS2LoxovHUjEEJybB/av02
OSVprK+0oOufwpANcIB9GrdkXS6jKBFiK2aUj2rouFN0nxBgkpEE/aS+x//vWwqLkHXdg2FaZQYe
raX9GhaDd/Gq8qKyLT9SLpdDhcgx8XNBtURK6Rj1DmPf7lLyQD8qbzb252TmWY6dJ9zFVtGcBvDO
D5+u+I84rM/MGMMyXVyCaA7txUvofiYUtm1JR0FE7bqm9jS32bmXaNeUScZN+un4sUR1JSpXrzO2
yhODKkHH6DuO3C/wxIS+uMxF19/KQqY7lVQX5y0h04X2YALyeW4Ge6MOU1AmOMNJmeOwpjhYva7t
omlovgjSIvSlGBkG/Q9hRdpZwYGFP6bXOHdPLMPxjg6OTK+UB0+UZkdYB0sz8+N20Yh+2LGC6o4y
y8d9PEXFEz+rXcl2KHH0We1diQkvmMqZPrJ4sCozp8/rC4JHQ3EJlw1rcR2jaeTtCzJg5Nys8Jtk
f2TGtkU09YcBinZV6WH7wul/v/l9uI3//gCgiGAQ5OVaBvXB/7W+UXSxgkqYiJ9MS6xUt8vI9GG1
+ZipTPWeLDh+z2UGozbD4MYnjMG4A835zgiqkyPrJ4d+HWWfJnPOYRkePm4Wmv5Sd2Rfqyjsjz2r
CsHzRMwHlhRsiGT9ndpTZ6PIeSW/NqaKQXa2NZjfaD2LmwzkZhKF/4c22k+5lQZfUgPxsdk3X0cK
57es7mLkPV55gUSMpTjtF2uXm2CukP1z4g/eweklgi3T3wrIayebhv8AZ8QtT3wmjuotpzYVhbd9
MVXptoBCE2pTg7uW/4oTtb+CYSnOSPNrEBVX1glrVeftiZ5cD4CybylYmvNUOdGWxfNEWjppbnNO
IqMsilvvBP1ZLd3mINcOxFUi3UMVGK7NFP8lwh80i0haypQiFAZJYFgOTqPNxzgc527dFU6ztzQ9
Jho2kH9E3Uw9va/Br5rR0a+pWzIvEfs2oaDFKhNyCRXlHFbBhq5OcImMRYSscacfW2rrJXPNEzLc
ZN+Nk76DDDx9Aev6JS2lf4/2iTqi3TwJYp1usQVMx3YpM0SJ9YY6xT5H/KMBMLOesEYaP90UdvsW
PMt9v2xG22i4mwULSX45Vgz5CXF2hD2C5Li+ymwWAq3xooaV0f45pG63jwh6AsgfFScIx9OXhPAT
PWrN18ZprcsIp2+tjkPZKjajNtzP8K42PWYRfZ+iaaep4V1qdyLeuLJY+GZ0yTZVDTPI6roHTc46
qsfXqiqDtyEek5ttjyxQXe11aHpvj7N3DWtLbrrlpYtSbzUbevIOvR1tKdOAg9tL63WS1oEI6upr
WAHRYNJPTNtALs9EPh1uq7si1YZDnWbJaYhEd0n9hkTzucioCbmYD22Sb/U6Fbs4jIyDkzNd+D2X
r0157xrAbdxsHIlQEePF7jxvFwAmvUcPS14mAJtn3vAoOWJn/hIH8x9Gr48/xsE8FHWnhatfbtXp
GI7a6hAv8KZMWrjS/9qUYtIP0FTv1SFPDw0wJhFB2BarzGVTaiW3OZzXaqSOg9cq9onbtaveb753
1RzcIHrYr2Br1/5Qds9eOiZPTt3s1OE5KzwY++QZuHnV3JlZFK6szK2OWm8vBFYmCZPw223bdgJK
TR28oYuxyE4dgODlKdLCiIY00SsbLcbSrPaimldP7QV/7f0+O426cxd0CO5jJ8pW9Kxdqp7I8TEp
x1vVa8IIiR+9/Y+Fgfd5YcDtk6ATF/OwJfEwfTawlTSJkSFMVBxNp6WLQx8lCbXySVD84I+ui/fC
De4CW9Rf4sGl2rvshctekVVbs5b+XqWGkQjUzit8QSQM5nRuotBPtrruP3foUGh44yrocvdH5UA/
V3YSEa9H13oPvRljGWTjW7zsaSzoDwTpRdjchz+rOkPvglEQU3VMFIaOhLZ9HxFqq4bJgluwxXwa
7a9kmJVvvjDck+OXcIuWIRH2kkAvxGMavaD7RrbZapIZbX8h2vybBlUBV+Kgg1NYFEiljdMD+O0f
gVG+OwE6aiQoeM1HQz61kxtvQ+EmN6ezMUgsm0Fb9K6DexxKdzipPS1IR2T1HGMpO3zsqWPqbKBp
3rqG1EPIcpfjh1sS6IikpAvOkh/6TXjPLJIu9ijEexs74calkneOSlCdJo7yi1537zxqh2svibKP
hRltWjhkh3EZ6qwD9vgeE3QS85d/f9aK/1lsITSiJ0Lp1xaWAXL602ILccGAN89ouZMGu6zEWKNC
BU3huIem845MA5KLOo4f89cI7/400lJ76lmchNNoPKiRiS80KZyLn5ANFvUvLD+zRyc1j75InFcX
qe8Vm0JLqA4fUdpg7kHoLdmWbhA82a280on9GYRZ/LPxx7Pu4LQJZA4DodTMsw4D5k7Actpk1I1P
pTED0gnCdN4HNkyVAozC14Jq2KpAVn51zOZtcJPp/HtjR92fQ1lOYjdmybs62XdVvGoMb+eKkJ6A
zToDd6IdHaBDO9soJ9jRiBBO9oPX30eTQJZYJvmVdWt0kXmeb/GnTrLzr75s9h8l0SJ1f+iY6G9e
4+db9JM+7dUxevWYR9lhpe3Iywt3qn8doK26Zu1DmIwAWB/UcoPblUcKoZddEN77j5XRvXKrLVZC
n+RJAT+cMsHNlwfeljQ+HtVqnNqNB1Ulo32lk7trln1LxUw/Wn3h/PpwUqThjA6wlsajTtbzDoj0
5qNbDdK6OkyYVwke/2Um02PW9MNXJzZN0CSm9gxLet5MiPvvuyW0sMta7RxB0j5OTFeC2h8PGhzp
C45t62pLr77Yuc8baQwIQFnqQXpfhXclVUFVaorSkC8sWA8sc7eP6VwlulNYOM9B4Uz/sY7+Hw8R
726JkI6CgukgpP0M8k8iloAlOI21JtojhWj9qNUFVTQtd55FI6zrklJfNNJ+LiPdfNQyF9+WSbpd
0wa7kLLmQ/wzs5F9zUsJtUTUTlF07qh4ZjJcKzGXOmP2vbggXsl3ljMGO1LOg5UtKAhHy+3NnMj+
Lbsx3bULZ9Nmkr+eCq/VnrqRhUIRzV9zmGR3FdVt7Bexf8pZTK8qurZPkVl4u6gXNk7NdLpyq0HI
m1jNLuGztB2KiNuqbgNkJbA5uMdQ5iaJ/4xuO7mDjDcAuDayG470H2YSi1O/dFlSAi2fMBTm2yK0
kl2q/arTfvqKYX7caa1WHkx64Tc/pw5Q9L/UG7NJgnHnRDnPb0IqcCB8fEnTtSO/XPf+73cl6xNF
0KDiQR+Stb+NDUw4nyWQpm66+Rw52Toy9KA7DgLSXN2JqLqfBrPcSxGJzTh085U7l3m2WCMCpnTH
V9JgXlnZOD81C4jmMKbv6tKsT7jUI6Cja6Em2F7yRnGwfUVF5Ww7o9bPwgjNq8bkemMFonwXRnAS
onN+JmX+FiZc6jsTl2bm0rOcHqZ+fmE1H96azDBe/hrBSjHVCPFF9x84ZPqsn8piFoQIpFaebfLi
GFAW/1kWawo5kj1u0TaqvVgH/R4jmZFxTsRmqoFr8fRfo/An7ShCzzh04XBnaia3Vjn3GyfGYtEH
iT1vsjg1D7QZDId0SAPWNq0N+tvLJnaZRzKv2KsRIN8SJKGYJgA26TsNKPxWv4997KorjT6fD7ho
jvOSG1cP8cEyIeCJtu8JeYzIU428+Y+2JpqTClBxVXt6TLy3PaB5+32i1owI3otloVs2z1TYWQBY
ZXTgweds1TBk/riSYzLd7EAvn9Js1wRvoyepJxOvtdIWEZTaZHk5rz1urivWG9lLUZAqmhqDfWrh
5X1J20viw3boBy25+EaOqFwHXVNRXtoPkr4SkXKIt6n6XKe8TtcgnlwqxQvhwW7qh6SjLdejZVKj
Zulv25AYgP23h7GMInILaD/SzqjWfjLPRLBE0csgu71WudNr2WUryo5wbAQpCI7I9CNzufGAYwK9
I/HAyeiX32OeqfAaHPeW1EF07KIu3aoFYa1TLdpbaNw2opGPzlFXUgGtkMNJM3mkfbSoJkSm2yJb
8Kdkhfow/a2akFRuUv5iwiivqEOWW5b/wAPVf6C5nh1aZwzX6piG13BttZ1xTLq8KxD8ftV6crr2
xKhOGxUd+zE9rJdQWZNH5ClD4upaWr2mbYGTqJs68wy4uaoR3ixfKaby+2+kc2T0D3Odwi/QJU2E
eDDjvQ/xpLhNaRytMJXPa7BU8mKJOH0knOGborrV47wCJhnNrx42nJVWGhbUi9WQkDSkwFtduqRY
qNbhaBHfqVQWauM4EuQHFZIP5cXvEyqbDo7QfLLj8Di79tmOu9NQTB6QUT+z6LNCmt80tTXuwVyj
d0MT0eTNRQ9q85sVy13Hv/Nb1/n1epGBPJQG9aE4Zj4LITx6DBLNP1QGWT2/Q1+qBdclqdEdaku/
m4u4PalCQZQXD13cGndqFPv0TjWn8A8fJ52uWjlu+ytx4uaGNdG6iHZGVDlUTQg0mMhhOXTpLk/e
EJjaF7+dEOyn2UqRz6os/hU1g3FUU3M1Sc/RGSRgby9U9dttYzZy2yeuvLfHxNnYus46ZU7lvS8H
eZ8gTTlgcRigy/7fsbEzpms30YikDfVRFtaKi6aFm0GjroX+PtzkRsVe5EZ/7i3HgnyRPTezfiSO
lTWGEgTpok3WhTYMWzV0XXFwgK0emtqkN6YigdRGX3oYcdudCbBIjyhx7qLBgHD0/1lYqmNTMpOY
aAUvBbcnFngwvYaxzeyL02TRMe7lzgnbcFz5S1RcbVpfK6C5ezWSqEiuJq3788dkSdO04JBHxQJB
181XLRj+3FPH8o7YlWqwznJxzCnbnNpQRYOMWichmB4aj7K++ar5XSNx+Cjb/fvj010Kxv+ony19
IVonS5mYZ6X45CBwaCpEsSfKtaRJtNEXdYxrzDSwM8R8SiyjhmjimeiYTkZfLfYXGfhcXrsx4047
ZT8yd9RW2Izz+zgrUZD5qASFXhfnSTjeirJFv3L6dngOQduAuHaia+rQsqZ62uGlyNqT0ZZ/UOMb
120wWe+APu5YVVq/INTSsVDKFb5FpkVwJN3hEDaz/8BbnWaa517wbGsP+JP9hzKfssOAH3Kthq7R
Zswb9eb0Z7CET/L8/+PuWpbbSJbrr3TM5s6NMCl0g3g57igCBMGHSHA4BMSJmV0BKAEtNlBQP0iB
Nxzhjbfee+3VXXjnpXf6E3+JT3WjqM5GiwBRGSItTsSEIFDZVdlZWfk4mXl/9+l89fETWoxU6ovs
76p7y/vzZIIhnNXZp+rRwacGyhfvUXHS0NPHPdWU09nn++uH+GLaUJUPQcu7uUOvpz+QGwjRthqD
MFBU/vH4FtGCXushvgk/7lU7auq7f3jTLobFT//Yi2vRWfP+XsGUwl/vYfQL4i3Lawwz+fzuEwJ+
yGHVEPmZfsQtjYq04OEmfddvRp//eSLVVfZWo7d/w+eRWkCxTaZx4ePbnj8KVaQ+xH/T/+zx1+g/
ensi1aWYyaj4S+TfgPTq0UciFuRDdw541PK3RIbLaxklQfz0t9kisQdN6Er583ig1khs9UvpPr5J
yJHpugbLhfzlp5FCrkSvD/HO+U+rr87Gv/yEDEvuDD0uKd3NUxQCgU0nY5CuVfdb1UYF9bCNSvoD
ggGwJquv97x9BKxhq7rZt5UK5uW9ISz6FhOe3p/hdSYQjysnzHxqBxl7NA/cBhKtWFKB0nN44O2j
S00d9ifylbnN1/brwLTqsT6rzUMhva69axVptfWDOvaIkdQoUGylP5QD3v5BrYkkMRqfr35eGwc8
D8BYWxZAwD1cKysZB8GcEDT3vWqlVa89noDsxOXUyUsfgJatENTcfaAtgFyqoyWJ/qFC4Fb2q5hN
WWki0pD9vDYhSJ1GOyGo7te8Wg0N0pDV1D9QczkhcL19F9DhFkZuP379ujSBl+llCyVY2a8fVABN
gbpLf6gQHOzXMTmyiVqkjAF6tv1r4wBWbCcEEHStBVD4n/0gFJETgj3ISA1Ny3BbrnjwjLtwC33x
aDVgTGkwTo0KX0Y5y2TjL5hLcJ1AzmaAlkMbXfQRJr+tDY2M/lfD4y2xO1ILKvelsajSh63++WqX
688nzzJbM3956stQhCPgLlKbZ7VWbdX98lM7TIYib/KA518XsWYaPb7/J2niMZNEOGI+dg5FOEzG
5AlQ8PZPmCR+EBCyuiDalq5erRiryFBK7R9IqS3dwVSCE1MxE4S0LuSxJd0Ry5mYO2dRAHYT6gc4
r9bUC9JRgy1oS/MImMK5PyIvrw51x0V37lzLRTIM/JGhqV+jhk/ZPuEklHNBhbnFcF5OEjGWgUoW
0ixRL7jFwOpT4cd+nigyGuZjqeuz1fl+BzkuvD/Xg5Fky96eQHdttFVICB8wJpyBtJrHkQxDERta
6dGuMQjFFVzbWDnX/kjlaaMoynzcndN9AQfYOfeBuU+16aW888kZ9yoMhzx7ykUy8smZ9HSqwPad
DkK80bEYp8sfqKGYUC55DG9gAOh9xp8O5FJFZcoQOWr7zWSMukFLBLAl3VEMxZ5pBX8u6Zs5YODe
ISAXfjR1bnzE6kuVPHoO2+/rff/JJzAIMvoMCD8k5xrVx/Yr7yShGAkqUrre2VZs+4JaRZ5OEVsT
1YcZPRpiRIcSKiwNhmOQSSdMmHj65R+BnC3NirWqq+loLssGegJPkCRMph14Nj2U3QLOz8ehwDn7
q1m13gRamOhpr7bb+PLvgXTG0gmEcynuRBRJ583qT2KlO5yfj/xokcQSiiuUwnnfb++dts8GZ2Q9
QErV0WwU+AAATtGEq1ndKHplFvxjuG/drqdhvOd/v+KVZh6gsU3X2imBA/yV/dSByULEuW+/jwfT
EUWbrMqg6qHU5Vyb1EbcNAt1w9Kv+9vNOerJzwVLIa0ttyWbHf4reHqhTG+mnraj4F2bFaciwHF6
3mO4OI5FH1qseOMx6MgOGBGKwGnPJKbYUHtEtz4w2ymxqaBRtzJfOyL0h0MpCGsevfZvv+CM/ssd
4Cp6ddR/wAPcDida+ufkZbsMftWhCvy7gk3LcH0chgIzV40gpvfSU2K5rVQiKEXsI12YZ6sV0BZV
zYaUBTUGznZHcFlVaBaoeaAbZNgu9xj+9WjqnCQ+dLohp4nrFJQ1cRHcaoVe5h00OG6MZFlYtauj
3LbL7ifwoBCqM5Q0O1xc5NaEr0QoEKVbGkoZYQY79EqGCSXKYBuiuqa4WI/jhNzIuXzARUnEDZPg
zAZK7pl8YJ5YZN/HjkMlH5Sjie2mC9CLfI3BZYQ8MZiJ3rMMstBZLkLqP+mOSbYH7UQ8CFg1ob8w
tNITwRHGOYMrQ4i6DPrsLAqFJNcQCrrNU74ltln+6qngPdb6yVBJGaAzX7a8fafCcYEFujbZlux5
co8Ap6GTrlYXKtiSvZBDVJPRN8bhU/yKQL1ZXbpYXUdqu9jfgJMhF7Gr08u2VPsiGftOOxQF48HT
8GJr4sAjUX3LkQhZ+SV6zU535iPUW3BPOELUv8soRiZnfmu4oN8jEtvm4+7n7g85o0EVr85w8C6V
A6H7S4RYB3Vlaxx67USBrHMqU3SZ00+GYz+CAh2RI4nuaRzqeZDMh2Wmm04n6+iL/RtoDxOnl0RE
MlfUGez7v193+93rm+7RvzhaiGQ4d/rFc9BANBfjlzQQAMAoRJdesx3ipe74/w87RAb+gzQSkh5Z
Bs3bUYjk6rwPkRhd+2+rILuB0xfBXdHF4giYI9cYy5mg9m6LwXw6VfMxgvEIkmS7Ty84jnjTJRic
eiqE8pORoC1d7iv4azPy8tJBCk+/vReM/wCYvR2qREdTsIs1RAkN3qoRYmAbfocgVF4owNv+UIwE
NjQsl76m1Za3fPPtOYymUVw4ugCgrx2EZ9KNCoaNu552fB7FboLCQqK6dJf/tdvueUTRYTqeloZY
0xyBHWuR30IAt8AH3BWWrO0rTFYvW3MWFrVa86/6JNAVY25cEy1EmgdApDWauJPXrern8fwKdvpE
FZ+CUvtmo1LFkE50jml5T1/42wa4ITOiIIj1ZhVtUZp4gqtLAOtpmaDNCerJSC1ULGaUbbBg0H6r
6dXqSIk1qkA7rolq8hVqv+2GemIyDeXQnHl9taDfUUP/B1AtSnUbLuo9zdclNvi2D3pMDTiXEqn9
UFvN5EZrHgDbV0V8SIPZUfKMqsqNj325G6Nstd/XYCvbew5xSRbTxYGKKSLz298TK0MrRPKrOwTE
6N34Ku69AGEIerwYghvtOQL3IbF6GIAqba316Vp1/xCqYXInf8t7+lAGEz+ZGUKp5f7UOd+WrIrA
2DRNeirDBzlRd4X0EwcsCYsXhTjlujWwA0/QkQcZTPIGqwwBiCM5n4mQBDY4IhBnIdhAYw91BoHr
RnHxMtXl/rYC13mQoynlLQc059hfwxI0GKJ0xyJUsiwo8uStu+UhyfA3hqX66OlqKFsGn/hDWIeF
kGWL4c2dAIY5j+TSLFEvWI/Fs16wDBFBo2Q5+AB8yYjY9bofk+1iO6ECtoyoBsyRsad7msyhcwgT
3MqaQZ98tey2lLGz0ZpycDmAamexCOhqObCs72RYEDCUtdkz9x1iqD2xpNFfl+MGuhBxAf/g6p4p
tlJ24cfTpGiaYGKmPeU++nCK24IAHzDw+MKHXgdqEYHXQj7ygOHqvEg+y9lQJeHEsEBrH5ejAKOn
gjF4QujWGNRaD4BcCljHwBPzlBIPassD3dO63ZBJmcBR2fENZyytTLYVZsRC7gsgCI6rGSX4BavH
5chRXCFyk0wETftywBKvFW45evC8CoOu0CdaFgm7DALcT7UmsDEU/M3hdfQXBdBCWrhuK2j9OwGH
LhznTwdG55iPu5+5/r0c08sDbZ44yPrxQxYCMcT0gU4Lwm158f5W40KI+YPIlHnM7qxY5YDP/flk
rKjbuB4yTp5trtzAuBpB7jDTiVgX3pNRoG1VJ0qUAEaahFSgObyavgyLefwGA7dRcygd9QHGC4U1
6GFQ9u8yC1L3xEiOi56ei9nhDJfVObqf3BFut1qubuNtv/gv/6bVf5lr1jious0qSt3dahNJeExO
2Pi4siDa98GalUXBf8BAW4Y1R0JezBS1XhjU8yEcyGIFNAPZvob2qtKaMD2AzVZDH6LVvIxXAmzI
af3PAbDqKF2l9/O5RF5+Pvlr2THhqJ5LNYgGWqCkSCOKy57DYUuj2/JtKW0GHfVOhCj5LHkPHNix
Y/+jn3+3DYYFH8MY0dgrUyGSXhC60xTqI6l9iRYJ1mK6Qozrhlfr9BmszENxK8MS7jcZfNLV2tPE
ppZSfWE8JqadC3yMDIP0wWsyOKpAfxCraD2p+Xyj6FTCqF2xKKs8Gh3BuQzM35FNIHlt9rS7lXeq
7nO3q6GXepsc5dCm6PZsPobWcNLksDNAYZUfq0IMjMPbeKemCEtAk7djFVDHzmOIEWtbGK4deiLI
D4RVVYbjce6jlApGMSXMcDYwUhlQQrTLKDl7Lke240pgZE8oSph+wBDd7QlUbRSLfN06g8K7lPdO
RwQlNjGHo3DpF3ovcLgJN2IO0FlCZISjnPoSTKZUOW4UzeA/JQByNGcFm91sYHfFdeXHI5TBlxpt
AGUwPEAs0HdHbwE1VHNJbVndx8zWLMSxEZTnLQaFDvssmoogWB12emOsY7Kef0dl1bGnMkD/ln9y
2hH6N0Ro9ZheV+hQARzn3BkLp5PMp4RnwMrY82ygbpHlIFxDyzsOukjKGDJpaKbKsdoEcarCYhkk
83e8Xtix2sY5TuKElvcBLmT2sfvh+h2mWslt4XGEtdccQ48D0t7zxwg9lwk9OrVzxKs6gb9Y6O40
RuMYLmtpqQHApAdAVtF4DzD3g9rmsPfLBSJSaOYPGHkoxaHWNsOmX+5NaOztD/giggn6DRBtynBb
tucTpIHyh25jrG9zgd6hiqP7YqUxB12kaUgcV0+OtbUXMCI5gRtlCGm9U2Ug25kKkkfhyB2YpnE6
YKHbOnXQpZkEhzny0EdypkYIj/ijxyZ1334egwR2UDkeKlrLuLmoaLMQdhB7RPPw/HvlaET12P0j
hfyXN/LjKLbriIV0bmQ4lmQHDO720UcfQADqEdcZPO0upmrG+cVyNFzqfoJjpqD3ghJ/oc6gU7rw
gtE+Kb9uDo+yG099taDqusHgn+k2nSei2DCDwzE7EUN6CPXoZlvlejItXAObU0mbT3aJ48iBA+h8
+e8YTbf+cnanCn3gXJdB0M7lfEnErKTw5vlu44U/LFoFmHZn/+IuUDwRT8nlgrwjA11/WOACRxql
h5anExGhCs+sMA21clwjgL2pOCZK2GXJpSNMcU+sDoxFN6vf3cUEuqlAlOEU93CRjopQLIYjkcUg
i6Ael+My6qkHrSWLjVo5cN2XPgxx86ZSOeNQ7ClVel+4HLjuTFnuHfpRRAM8QCiYTewubtcw82m3
Ya/CYBP25XI0lUFQaI/AgRNeFemtFWx6HGDhvkbHUOibxwEW7uumecK5kEhRmpemJc9zGUyKPnB1
xWJIju4vfUAKqLfGcY0OFHV5PI4kUf/LfypnoGZf/pGG/67CL/81H/m0qNXb3Dlzs+mCFhF+IccM
fI15pbufw4GYY7w4VR+YZ2JP+P1k7YBz4LPhdN+insk5FhGxMTCEx37NGBvgF8FkLD0PENTQ3b/N
CtMTyJEx+3PNoMeMM/OU3YXiT382FMN7qjE4QBmZDl0/3xw98DB71xnAMiJpZhQ327OjPVxK8u4a
ngeIWwUzmRtA60FRb3ZOXi6oiXh760eMan6YwEVM01vmDetjxSD9bSCDh8L/SO8gBvXSDtEGiapa
BhsbHZsmAYYsRNM8HziKd3po+oiySUKWY8HTBDnJPFWOi+wQwVh6SqsMa0WMcagAlcmvluMa64e+
RkHdUsIM7jd6JtL8I8e9iP43E+dc/6/fvs6zwuWw2YFFWgfQYXKyedDu91iKcjJkUoeLw+x9JxZU
fDF62jxk97WeL8PJ8kFn6w2tdMEcyfQMbX6uCtFKlyOlnt3oJbQZbNNzdK28na6zhOFcXwga4Adg
3bB991cIPL9Qa0eEoycxKtqQbaNqyOWwTBH1Gft31FvGKFwOXgRiWXBYMLXenvClXFA/2eVA9uqG
wajXLcMruE0G0bhC5eeaIHOUhl+htTaAEABERYa3qXfxZMuYLat2+oBXigXUBqHMMYtsMBV+EYXm
cSBCB+Kjv85pmOtmC7uf7oHwEbMydFImc1gYesCPNguL0uFxaKT3D0NZwg6O4t0bX8ZoMUf4waHq
fkWzFXXnnMXIri8wu6SLJJ6KkxL0k1tjmRC1euA5cFvRFD7kG8f80S97aOOAw8PuL5AoD0rxUVUM
TGawfQDAGqOErSsiklrNOmx/Oz0HLbLVoIkV1/pT/xadsubg2uMfs3F9ecFA7zk0zGIIKuG6EkuB
FxT6wf/+639Et/rTSbhEFgcrOEUiEtPbypQ4erTVqxxpqIEPcMAeklw0s9PAeFuMlTeb3l3LIBB8
K26NuEdvjnyhlvCXfOc3gE0EiXm1GrWGx5FCOFK3YwUGDgAzxBmgfSNbDeDnOCCB5yIBpJ404cEU
gUq9wQPe3Qv8vRH62+xFUWLeQ2pCZ89giAOhLHtSQpnBqLkQixgg4RLiGy+ulwss1Usa/Nmi5/K7
0YcInf/zf9XNt1F74ivO0VJpe0fbfSHA/xUR8SpGS6VdzYrpG47mBfA2P6jAFA3mRbqO4mk9Brte
RylyE+DczUCRspf/fd57WVfJH08KTqTC9EUSheJwd66TqOD7eRyX4+DL/yD7s6T+yOaKqZcTorKW
obZClN/N61CRZf1KX9ku80wjl0h2U6yumVGAes+3/wcAAP//</cx:binary>
              </cx:geoCache>
            </cx:geography>
          </cx:layoutPr>
          <cx:valueColors>
            <cx:midColor>
              <a:schemeClr val="accent1"/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57150</xdr:rowOff>
    </xdr:from>
    <xdr:to>
      <xdr:col>8</xdr:col>
      <xdr:colOff>584199</xdr:colOff>
      <xdr:row>19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401243-B763-4E2C-BAAD-3218E8A3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</xdr:row>
      <xdr:rowOff>101600</xdr:rowOff>
    </xdr:from>
    <xdr:to>
      <xdr:col>15</xdr:col>
      <xdr:colOff>209550</xdr:colOff>
      <xdr:row>17</xdr:row>
      <xdr:rowOff>82550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CEB2569-2F07-494A-9496-0BBF19165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46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BC-2FBA-441C-B768-93FAF012E015}">
  <dimension ref="A2:I27"/>
  <sheetViews>
    <sheetView showGridLines="0" tabSelected="1" topLeftCell="A10" workbookViewId="0">
      <selection activeCell="B2" sqref="B2:I26"/>
    </sheetView>
  </sheetViews>
  <sheetFormatPr baseColWidth="10" defaultRowHeight="14.5" x14ac:dyDescent="0.35"/>
  <cols>
    <col min="1" max="1" width="8.7265625" customWidth="1"/>
    <col min="2" max="2" width="24.453125" customWidth="1"/>
    <col min="3" max="3" width="5.81640625" customWidth="1"/>
    <col min="4" max="4" width="33.54296875" customWidth="1"/>
    <col min="5" max="5" width="14.54296875" style="1" customWidth="1"/>
    <col min="6" max="6" width="7.453125" style="1" customWidth="1"/>
    <col min="7" max="7" width="14.54296875" style="1" customWidth="1"/>
    <col min="8" max="8" width="11.81640625" style="1" customWidth="1"/>
  </cols>
  <sheetData>
    <row r="2" spans="1:9" x14ac:dyDescent="0.35">
      <c r="C2" s="41" t="s">
        <v>29</v>
      </c>
      <c r="D2" s="41"/>
      <c r="E2" s="41"/>
    </row>
    <row r="3" spans="1:9" x14ac:dyDescent="0.35">
      <c r="C3" s="41"/>
      <c r="D3" s="41"/>
      <c r="E3" s="41"/>
    </row>
    <row r="5" spans="1:9" x14ac:dyDescent="0.35">
      <c r="A5" s="2"/>
      <c r="B5" s="2"/>
      <c r="C5" s="2"/>
      <c r="D5" s="2"/>
      <c r="E5" s="3"/>
      <c r="F5" s="3"/>
      <c r="G5" s="3"/>
      <c r="H5" s="3"/>
      <c r="I5" s="2"/>
    </row>
    <row r="6" spans="1:9" ht="15.5" x14ac:dyDescent="0.35">
      <c r="A6" s="2"/>
      <c r="B6" s="12" t="s">
        <v>15</v>
      </c>
      <c r="C6" s="8"/>
      <c r="D6" s="4"/>
      <c r="E6" s="5"/>
      <c r="F6" s="5"/>
      <c r="G6" s="5"/>
      <c r="H6" s="5"/>
      <c r="I6" s="2"/>
    </row>
    <row r="7" spans="1:9" ht="15.5" x14ac:dyDescent="0.35">
      <c r="A7" s="2"/>
      <c r="B7" s="11"/>
      <c r="C7" s="4"/>
      <c r="D7" s="4"/>
      <c r="E7" s="5"/>
      <c r="F7" s="5"/>
      <c r="G7" s="5"/>
      <c r="H7" s="5"/>
      <c r="I7" s="2"/>
    </row>
    <row r="8" spans="1:9" ht="15.5" x14ac:dyDescent="0.35">
      <c r="A8" s="2"/>
      <c r="B8" s="11"/>
      <c r="C8" s="4"/>
      <c r="D8" s="6" t="s">
        <v>0</v>
      </c>
      <c r="E8" s="6" t="s">
        <v>1</v>
      </c>
      <c r="F8" s="6"/>
      <c r="G8" s="6" t="s">
        <v>2</v>
      </c>
      <c r="H8" s="6" t="s">
        <v>3</v>
      </c>
      <c r="I8" s="2"/>
    </row>
    <row r="9" spans="1:9" ht="15.5" x14ac:dyDescent="0.35">
      <c r="A9" s="2"/>
      <c r="B9" s="11"/>
      <c r="C9" s="4"/>
      <c r="D9" s="6" t="s">
        <v>0</v>
      </c>
      <c r="E9" s="6" t="s">
        <v>8</v>
      </c>
      <c r="F9" s="6"/>
      <c r="G9" s="6" t="s">
        <v>12</v>
      </c>
      <c r="H9" s="6" t="s">
        <v>4</v>
      </c>
      <c r="I9" s="2"/>
    </row>
    <row r="10" spans="1:9" ht="15.5" x14ac:dyDescent="0.35">
      <c r="A10" s="2"/>
      <c r="B10" s="11"/>
      <c r="C10" s="4"/>
      <c r="D10" s="6" t="s">
        <v>0</v>
      </c>
      <c r="E10" s="6" t="s">
        <v>20</v>
      </c>
      <c r="F10" s="6"/>
      <c r="G10" s="6" t="s">
        <v>13</v>
      </c>
      <c r="H10" s="6" t="s">
        <v>5</v>
      </c>
      <c r="I10" s="2"/>
    </row>
    <row r="11" spans="1:9" ht="15.5" x14ac:dyDescent="0.35">
      <c r="A11" s="2"/>
      <c r="B11" s="11"/>
      <c r="C11" s="4"/>
      <c r="D11" s="6" t="s">
        <v>0</v>
      </c>
      <c r="E11" s="6" t="s">
        <v>9</v>
      </c>
      <c r="F11" s="6"/>
      <c r="G11" s="6" t="s">
        <v>14</v>
      </c>
      <c r="H11" s="6" t="s">
        <v>6</v>
      </c>
      <c r="I11" s="2"/>
    </row>
    <row r="12" spans="1:9" ht="15.5" x14ac:dyDescent="0.35">
      <c r="A12" s="2"/>
      <c r="B12" s="11"/>
      <c r="C12" s="4"/>
      <c r="D12" s="6" t="s">
        <v>11</v>
      </c>
      <c r="E12" s="6" t="s">
        <v>10</v>
      </c>
      <c r="F12" s="6"/>
      <c r="G12" s="6"/>
      <c r="H12" s="6" t="s">
        <v>7</v>
      </c>
      <c r="I12" s="2"/>
    </row>
    <row r="13" spans="1:9" ht="15.5" x14ac:dyDescent="0.35">
      <c r="A13" s="2"/>
      <c r="B13" s="11"/>
      <c r="C13" s="4"/>
      <c r="D13" s="6"/>
      <c r="E13" s="6"/>
      <c r="F13" s="6"/>
      <c r="G13" s="6"/>
      <c r="H13" s="6"/>
      <c r="I13" s="2"/>
    </row>
    <row r="14" spans="1:9" ht="15.5" x14ac:dyDescent="0.35">
      <c r="A14" s="2"/>
      <c r="B14" s="12" t="s">
        <v>16</v>
      </c>
      <c r="C14" s="8"/>
      <c r="D14" s="7"/>
      <c r="E14" s="7"/>
      <c r="F14" s="7"/>
      <c r="G14" s="7"/>
      <c r="H14" s="6"/>
      <c r="I14" s="2"/>
    </row>
    <row r="15" spans="1:9" ht="15.5" x14ac:dyDescent="0.35">
      <c r="A15" s="2"/>
      <c r="B15" s="11"/>
      <c r="C15" s="8"/>
      <c r="D15" s="40" t="s">
        <v>26</v>
      </c>
      <c r="E15" s="40"/>
      <c r="F15" s="40"/>
      <c r="G15" s="40"/>
      <c r="H15" s="40"/>
      <c r="I15" s="2"/>
    </row>
    <row r="16" spans="1:9" ht="15.5" x14ac:dyDescent="0.35">
      <c r="A16" s="2"/>
      <c r="B16" s="11"/>
      <c r="C16" s="8"/>
      <c r="D16" s="40"/>
      <c r="E16" s="40"/>
      <c r="F16" s="40"/>
      <c r="G16" s="40"/>
      <c r="H16" s="40"/>
      <c r="I16" s="2"/>
    </row>
    <row r="17" spans="1:9" ht="15.5" x14ac:dyDescent="0.35">
      <c r="A17" s="2"/>
      <c r="B17" s="11"/>
      <c r="C17" s="4"/>
      <c r="D17" s="6"/>
      <c r="E17" s="6"/>
      <c r="F17" s="6"/>
      <c r="G17" s="6"/>
      <c r="H17" s="6"/>
      <c r="I17" s="2"/>
    </row>
    <row r="18" spans="1:9" ht="15.5" x14ac:dyDescent="0.35">
      <c r="A18" s="2"/>
      <c r="B18" s="12" t="s">
        <v>17</v>
      </c>
      <c r="C18" s="8"/>
      <c r="D18" s="7"/>
      <c r="E18" s="7"/>
      <c r="F18" s="7"/>
      <c r="G18" s="7"/>
      <c r="H18" s="6"/>
      <c r="I18" s="2"/>
    </row>
    <row r="19" spans="1:9" ht="15.5" x14ac:dyDescent="0.35">
      <c r="A19" s="2"/>
      <c r="B19" s="8"/>
      <c r="C19" s="8"/>
      <c r="D19" s="6"/>
      <c r="E19" s="6"/>
      <c r="F19" s="6"/>
      <c r="G19" s="9"/>
      <c r="H19" s="6"/>
      <c r="I19" s="2"/>
    </row>
    <row r="20" spans="1:9" ht="15.5" x14ac:dyDescent="0.35">
      <c r="A20" s="2"/>
      <c r="B20" s="8"/>
      <c r="C20" s="8"/>
      <c r="D20" s="6" t="s">
        <v>18</v>
      </c>
      <c r="E20" s="6" t="str">
        <f>"- €"</f>
        <v>- €</v>
      </c>
      <c r="F20" s="6" t="s">
        <v>19</v>
      </c>
      <c r="G20" s="9">
        <v>100</v>
      </c>
      <c r="H20" s="6" t="s">
        <v>22</v>
      </c>
      <c r="I20" s="2"/>
    </row>
    <row r="21" spans="1:9" ht="15.5" x14ac:dyDescent="0.35">
      <c r="A21" s="2"/>
      <c r="B21" s="4"/>
      <c r="C21" s="4"/>
      <c r="D21" s="6"/>
      <c r="E21" s="9">
        <v>101</v>
      </c>
      <c r="F21" s="6" t="s">
        <v>19</v>
      </c>
      <c r="G21" s="9">
        <v>500</v>
      </c>
      <c r="H21" s="6" t="s">
        <v>23</v>
      </c>
      <c r="I21" s="2"/>
    </row>
    <row r="22" spans="1:9" ht="15.5" x14ac:dyDescent="0.35">
      <c r="A22" s="2"/>
      <c r="B22" s="4"/>
      <c r="C22" s="4"/>
      <c r="D22" s="6"/>
      <c r="E22" s="9">
        <v>501</v>
      </c>
      <c r="F22" s="6" t="s">
        <v>19</v>
      </c>
      <c r="G22" s="9">
        <v>1000</v>
      </c>
      <c r="H22" s="6" t="s">
        <v>24</v>
      </c>
      <c r="I22" s="2"/>
    </row>
    <row r="23" spans="1:9" ht="15.5" x14ac:dyDescent="0.35">
      <c r="A23" s="2"/>
      <c r="B23" s="4"/>
      <c r="C23" s="4"/>
      <c r="D23" s="6"/>
      <c r="E23" s="9">
        <v>1001</v>
      </c>
      <c r="F23" s="6" t="s">
        <v>19</v>
      </c>
      <c r="G23" s="9">
        <v>3000</v>
      </c>
      <c r="H23" s="6" t="s">
        <v>3</v>
      </c>
      <c r="I23" s="2"/>
    </row>
    <row r="24" spans="1:9" ht="15.5" x14ac:dyDescent="0.35">
      <c r="A24" s="2"/>
      <c r="B24" s="4"/>
      <c r="C24" s="4"/>
      <c r="D24" s="6"/>
      <c r="E24" s="9">
        <v>3001</v>
      </c>
      <c r="F24" s="6" t="s">
        <v>19</v>
      </c>
      <c r="G24" s="10" t="s">
        <v>21</v>
      </c>
      <c r="H24" s="6" t="s">
        <v>25</v>
      </c>
      <c r="I24" s="2"/>
    </row>
    <row r="25" spans="1:9" ht="15.5" x14ac:dyDescent="0.35">
      <c r="A25" s="2"/>
      <c r="B25" s="4"/>
      <c r="C25" s="4"/>
      <c r="D25" s="6"/>
      <c r="E25" s="6"/>
      <c r="F25" s="6"/>
      <c r="G25" s="6"/>
      <c r="H25" s="6"/>
      <c r="I25" s="2"/>
    </row>
    <row r="26" spans="1:9" ht="27.75" customHeight="1" x14ac:dyDescent="0.35">
      <c r="A26" s="2"/>
      <c r="B26" s="13" t="s">
        <v>27</v>
      </c>
      <c r="C26" s="14"/>
      <c r="D26" s="15"/>
      <c r="E26" s="15"/>
      <c r="F26" s="15"/>
      <c r="G26" s="15"/>
      <c r="H26" s="16" t="s">
        <v>28</v>
      </c>
      <c r="I26" s="2"/>
    </row>
    <row r="27" spans="1:9" ht="6" customHeight="1" x14ac:dyDescent="0.35">
      <c r="A27" s="2"/>
      <c r="B27" s="2"/>
      <c r="C27" s="2"/>
      <c r="D27" s="2"/>
      <c r="E27" s="3"/>
      <c r="F27" s="3"/>
      <c r="G27" s="3"/>
      <c r="H27" s="3"/>
      <c r="I27" s="2"/>
    </row>
  </sheetData>
  <mergeCells count="3">
    <mergeCell ref="D16:H16"/>
    <mergeCell ref="D15:H15"/>
    <mergeCell ref="C2:E3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F84B-B251-48CA-AE98-33BAEEF20372}">
  <dimension ref="A1:T1001"/>
  <sheetViews>
    <sheetView topLeftCell="M4" zoomScaleNormal="100" workbookViewId="0">
      <selection activeCell="N1001" activeCellId="1" sqref="F2:F1001 N2:N1001"/>
    </sheetView>
  </sheetViews>
  <sheetFormatPr baseColWidth="10" defaultRowHeight="14.5" x14ac:dyDescent="0.35"/>
  <cols>
    <col min="1" max="1" width="4.81640625" bestFit="1" customWidth="1"/>
    <col min="2" max="2" width="13.81640625" bestFit="1" customWidth="1"/>
    <col min="3" max="3" width="13.1796875" bestFit="1" customWidth="1"/>
    <col min="4" max="4" width="34.54296875" bestFit="1" customWidth="1"/>
    <col min="5" max="5" width="8.90625" bestFit="1" customWidth="1"/>
    <col min="6" max="6" width="14.08984375" bestFit="1" customWidth="1"/>
    <col min="7" max="7" width="14.26953125" style="20" bestFit="1" customWidth="1"/>
    <col min="8" max="8" width="14.26953125" style="20" customWidth="1"/>
    <col min="9" max="9" width="11.453125" style="20" bestFit="1" customWidth="1"/>
    <col min="10" max="11" width="16.1796875" style="20" customWidth="1"/>
    <col min="12" max="12" width="16.08984375" style="20" bestFit="1" customWidth="1"/>
    <col min="13" max="14" width="16.08984375" style="20" customWidth="1"/>
    <col min="15" max="15" width="12.1796875" bestFit="1" customWidth="1"/>
    <col min="16" max="16" width="14.08984375" bestFit="1" customWidth="1"/>
    <col min="17" max="17" width="42.36328125" bestFit="1" customWidth="1"/>
    <col min="18" max="18" width="16.54296875" bestFit="1" customWidth="1"/>
    <col min="19" max="19" width="19.453125" bestFit="1" customWidth="1"/>
    <col min="20" max="20" width="21.26953125" bestFit="1" customWidth="1"/>
  </cols>
  <sheetData>
    <row r="1" spans="1:20" x14ac:dyDescent="0.35">
      <c r="A1" s="21" t="s">
        <v>30</v>
      </c>
      <c r="B1" s="22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3" t="s">
        <v>36</v>
      </c>
      <c r="H1" s="23" t="s">
        <v>4930</v>
      </c>
      <c r="I1" s="23" t="s">
        <v>37</v>
      </c>
      <c r="J1" s="23" t="s">
        <v>4928</v>
      </c>
      <c r="K1" s="23" t="s">
        <v>4927</v>
      </c>
      <c r="L1" s="23" t="s">
        <v>38</v>
      </c>
      <c r="M1" s="23" t="s">
        <v>4929</v>
      </c>
      <c r="N1" s="23" t="s">
        <v>4931</v>
      </c>
      <c r="O1" s="22" t="s">
        <v>39</v>
      </c>
      <c r="P1" s="22" t="s">
        <v>40</v>
      </c>
      <c r="Q1" s="22" t="s">
        <v>41</v>
      </c>
      <c r="R1" s="22" t="s">
        <v>42</v>
      </c>
      <c r="S1" s="22" t="s">
        <v>43</v>
      </c>
      <c r="T1" s="24" t="s">
        <v>44</v>
      </c>
    </row>
    <row r="2" spans="1:20" x14ac:dyDescent="0.35">
      <c r="A2" s="25">
        <v>1</v>
      </c>
      <c r="B2" s="26" t="s">
        <v>45</v>
      </c>
      <c r="C2" s="26" t="s">
        <v>46</v>
      </c>
      <c r="D2" s="26" t="s">
        <v>47</v>
      </c>
      <c r="E2" s="26" t="s">
        <v>48</v>
      </c>
      <c r="F2" s="26" t="s">
        <v>49</v>
      </c>
      <c r="G2" s="27">
        <v>2833</v>
      </c>
      <c r="H2" s="27">
        <f>IF(G2&lt;=100,1,IF(G2&lt;=500,5,IF(G2&lt;=1000,10,IF(G2&lt;=3000,20,30))))</f>
        <v>20</v>
      </c>
      <c r="I2" s="28">
        <v>44762</v>
      </c>
      <c r="J2" s="27">
        <f ca="1">DATEDIF('BDD client - segmentation'!$I2,TODAY(),"M")</f>
        <v>8</v>
      </c>
      <c r="K2" s="27">
        <f ca="1">IF(J2&lt;=3,20,IF(J2&lt;=6,10,IF(J2&lt;=12,5,IF(J2&lt;=24,1,0))))</f>
        <v>5</v>
      </c>
      <c r="L2" s="27">
        <v>11</v>
      </c>
      <c r="M2" s="27">
        <f>L2*0.5</f>
        <v>5.5</v>
      </c>
      <c r="N2" s="27">
        <f ca="1">SUM(H2,K2,M2)</f>
        <v>30.5</v>
      </c>
      <c r="O2" s="26" t="s">
        <v>50</v>
      </c>
      <c r="P2" s="26" t="s">
        <v>51</v>
      </c>
      <c r="Q2" s="26" t="s">
        <v>52</v>
      </c>
      <c r="R2" s="29">
        <v>44011</v>
      </c>
      <c r="S2" s="26">
        <v>130</v>
      </c>
      <c r="T2" s="30">
        <v>173</v>
      </c>
    </row>
    <row r="3" spans="1:20" x14ac:dyDescent="0.35">
      <c r="A3" s="31">
        <v>2</v>
      </c>
      <c r="B3" s="32" t="s">
        <v>53</v>
      </c>
      <c r="C3" s="32" t="s">
        <v>54</v>
      </c>
      <c r="D3" s="32" t="s">
        <v>55</v>
      </c>
      <c r="E3" s="32" t="s">
        <v>48</v>
      </c>
      <c r="F3" s="32" t="s">
        <v>49</v>
      </c>
      <c r="G3" s="33">
        <v>3687</v>
      </c>
      <c r="H3" s="27">
        <f t="shared" ref="H3:H66" si="0">IF(G3&lt;=100,1,IF(G3&lt;=500,5,IF(G3&lt;=1000,10,IF(G3&lt;=3000,20,30))))</f>
        <v>30</v>
      </c>
      <c r="I3" s="34">
        <v>43664</v>
      </c>
      <c r="J3" s="33">
        <f ca="1">DATEDIF('BDD client - segmentation'!$I3,TODAY(),"M")</f>
        <v>44</v>
      </c>
      <c r="K3" s="27">
        <f t="shared" ref="K3:K66" ca="1" si="1">IF(J3&lt;=3,20,IF(J3&lt;=6,10,IF(J3&lt;=12,5,IF(J3&lt;=24,1,0))))</f>
        <v>0</v>
      </c>
      <c r="L3" s="33">
        <v>20</v>
      </c>
      <c r="M3" s="27">
        <f t="shared" ref="M3:M66" si="2">L3*0.5</f>
        <v>10</v>
      </c>
      <c r="N3" s="27">
        <f t="shared" ref="N3:N66" ca="1" si="3">SUM(H3,K3,M3)</f>
        <v>40</v>
      </c>
      <c r="O3" s="32" t="s">
        <v>56</v>
      </c>
      <c r="P3" s="32" t="s">
        <v>57</v>
      </c>
      <c r="Q3" s="32" t="s">
        <v>58</v>
      </c>
      <c r="R3" s="35">
        <v>44689</v>
      </c>
      <c r="S3" s="32">
        <v>1309</v>
      </c>
      <c r="T3" s="36">
        <v>92</v>
      </c>
    </row>
    <row r="4" spans="1:20" x14ac:dyDescent="0.35">
      <c r="A4" s="25">
        <v>3</v>
      </c>
      <c r="B4" s="26" t="s">
        <v>59</v>
      </c>
      <c r="C4" s="26" t="s">
        <v>60</v>
      </c>
      <c r="D4" s="26" t="s">
        <v>61</v>
      </c>
      <c r="E4" s="26" t="s">
        <v>62</v>
      </c>
      <c r="F4" s="26" t="s">
        <v>63</v>
      </c>
      <c r="G4" s="27">
        <v>4275</v>
      </c>
      <c r="H4" s="27">
        <f t="shared" si="0"/>
        <v>30</v>
      </c>
      <c r="I4" s="28">
        <v>43478</v>
      </c>
      <c r="J4" s="27">
        <f ca="1">DATEDIF('BDD client - segmentation'!$I4,TODAY(),"M")</f>
        <v>50</v>
      </c>
      <c r="K4" s="27">
        <f t="shared" ca="1" si="1"/>
        <v>0</v>
      </c>
      <c r="L4" s="27">
        <v>3</v>
      </c>
      <c r="M4" s="27">
        <f t="shared" si="2"/>
        <v>1.5</v>
      </c>
      <c r="N4" s="27">
        <f t="shared" ca="1" si="3"/>
        <v>31.5</v>
      </c>
      <c r="O4" s="26" t="s">
        <v>64</v>
      </c>
      <c r="P4" s="26" t="s">
        <v>65</v>
      </c>
      <c r="Q4" s="26" t="s">
        <v>66</v>
      </c>
      <c r="R4" s="29">
        <v>44421</v>
      </c>
      <c r="S4" s="26">
        <v>501</v>
      </c>
      <c r="T4" s="30">
        <v>204</v>
      </c>
    </row>
    <row r="5" spans="1:20" x14ac:dyDescent="0.35">
      <c r="A5" s="31">
        <v>4</v>
      </c>
      <c r="B5" s="32" t="s">
        <v>67</v>
      </c>
      <c r="C5" s="32" t="s">
        <v>68</v>
      </c>
      <c r="D5" s="32" t="s">
        <v>69</v>
      </c>
      <c r="E5" s="32" t="s">
        <v>62</v>
      </c>
      <c r="F5" s="32" t="s">
        <v>49</v>
      </c>
      <c r="G5" s="33">
        <v>3488</v>
      </c>
      <c r="H5" s="27">
        <f t="shared" si="0"/>
        <v>30</v>
      </c>
      <c r="I5" s="34">
        <v>44844</v>
      </c>
      <c r="J5" s="33">
        <f ca="1">DATEDIF('BDD client - segmentation'!$I5,TODAY(),"M")</f>
        <v>5</v>
      </c>
      <c r="K5" s="27">
        <f t="shared" ca="1" si="1"/>
        <v>10</v>
      </c>
      <c r="L5" s="33">
        <v>16</v>
      </c>
      <c r="M5" s="27">
        <f t="shared" si="2"/>
        <v>8</v>
      </c>
      <c r="N5" s="27">
        <f t="shared" ca="1" si="3"/>
        <v>48</v>
      </c>
      <c r="O5" s="32" t="s">
        <v>70</v>
      </c>
      <c r="P5" s="32" t="s">
        <v>71</v>
      </c>
      <c r="Q5" s="32" t="s">
        <v>72</v>
      </c>
      <c r="R5" s="35">
        <v>43280</v>
      </c>
      <c r="S5" s="32">
        <v>3900</v>
      </c>
      <c r="T5" s="36">
        <v>94</v>
      </c>
    </row>
    <row r="6" spans="1:20" x14ac:dyDescent="0.35">
      <c r="A6" s="25">
        <v>5</v>
      </c>
      <c r="B6" s="26" t="s">
        <v>73</v>
      </c>
      <c r="C6" s="26" t="s">
        <v>74</v>
      </c>
      <c r="D6" s="26" t="s">
        <v>75</v>
      </c>
      <c r="E6" s="26" t="s">
        <v>48</v>
      </c>
      <c r="F6" s="26" t="s">
        <v>49</v>
      </c>
      <c r="G6" s="27">
        <v>3463</v>
      </c>
      <c r="H6" s="27">
        <f t="shared" si="0"/>
        <v>30</v>
      </c>
      <c r="I6" s="28">
        <v>43702</v>
      </c>
      <c r="J6" s="27">
        <f ca="1">DATEDIF('BDD client - segmentation'!$I6,TODAY(),"M")</f>
        <v>43</v>
      </c>
      <c r="K6" s="27">
        <f t="shared" ca="1" si="1"/>
        <v>0</v>
      </c>
      <c r="L6" s="27">
        <v>0</v>
      </c>
      <c r="M6" s="27">
        <f t="shared" si="2"/>
        <v>0</v>
      </c>
      <c r="N6" s="27">
        <f t="shared" ca="1" si="3"/>
        <v>30</v>
      </c>
      <c r="O6" s="26" t="s">
        <v>76</v>
      </c>
      <c r="P6" s="26" t="s">
        <v>77</v>
      </c>
      <c r="Q6" s="26" t="s">
        <v>78</v>
      </c>
      <c r="R6" s="29">
        <v>44103</v>
      </c>
      <c r="S6" s="26">
        <v>2306</v>
      </c>
      <c r="T6" s="30">
        <v>186</v>
      </c>
    </row>
    <row r="7" spans="1:20" x14ac:dyDescent="0.35">
      <c r="A7" s="31">
        <v>6</v>
      </c>
      <c r="B7" s="32" t="s">
        <v>79</v>
      </c>
      <c r="C7" s="32" t="s">
        <v>80</v>
      </c>
      <c r="D7" s="32" t="s">
        <v>81</v>
      </c>
      <c r="E7" s="32" t="s">
        <v>62</v>
      </c>
      <c r="F7" s="32" t="s">
        <v>49</v>
      </c>
      <c r="G7" s="33">
        <v>1557</v>
      </c>
      <c r="H7" s="27">
        <f t="shared" si="0"/>
        <v>20</v>
      </c>
      <c r="I7" s="34">
        <v>43214</v>
      </c>
      <c r="J7" s="33">
        <f ca="1">DATEDIF('BDD client - segmentation'!$I7,TODAY(),"M")</f>
        <v>59</v>
      </c>
      <c r="K7" s="27">
        <f t="shared" ca="1" si="1"/>
        <v>0</v>
      </c>
      <c r="L7" s="33">
        <v>10</v>
      </c>
      <c r="M7" s="27">
        <f t="shared" si="2"/>
        <v>5</v>
      </c>
      <c r="N7" s="27">
        <f t="shared" ca="1" si="3"/>
        <v>25</v>
      </c>
      <c r="O7" s="32" t="s">
        <v>82</v>
      </c>
      <c r="P7" s="32" t="s">
        <v>83</v>
      </c>
      <c r="Q7" s="32" t="s">
        <v>84</v>
      </c>
      <c r="R7" s="35">
        <v>44891</v>
      </c>
      <c r="S7" s="32">
        <v>491</v>
      </c>
      <c r="T7" s="36">
        <v>78</v>
      </c>
    </row>
    <row r="8" spans="1:20" x14ac:dyDescent="0.35">
      <c r="A8" s="25">
        <v>7</v>
      </c>
      <c r="B8" s="26" t="s">
        <v>85</v>
      </c>
      <c r="C8" s="26" t="s">
        <v>86</v>
      </c>
      <c r="D8" s="26" t="s">
        <v>87</v>
      </c>
      <c r="E8" s="26" t="s">
        <v>48</v>
      </c>
      <c r="F8" s="26" t="s">
        <v>49</v>
      </c>
      <c r="G8" s="27">
        <v>2700</v>
      </c>
      <c r="H8" s="27">
        <f t="shared" si="0"/>
        <v>20</v>
      </c>
      <c r="I8" s="28">
        <v>43111</v>
      </c>
      <c r="J8" s="27">
        <f ca="1">DATEDIF('BDD client - segmentation'!$I8,TODAY(),"M")</f>
        <v>62</v>
      </c>
      <c r="K8" s="27">
        <f t="shared" ca="1" si="1"/>
        <v>0</v>
      </c>
      <c r="L8" s="27">
        <v>13</v>
      </c>
      <c r="M8" s="27">
        <f t="shared" si="2"/>
        <v>6.5</v>
      </c>
      <c r="N8" s="27">
        <f t="shared" ca="1" si="3"/>
        <v>26.5</v>
      </c>
      <c r="O8" s="26" t="s">
        <v>70</v>
      </c>
      <c r="P8" s="26" t="s">
        <v>88</v>
      </c>
      <c r="Q8" s="26" t="s">
        <v>89</v>
      </c>
      <c r="R8" s="29">
        <v>43620</v>
      </c>
      <c r="S8" s="26">
        <v>4724</v>
      </c>
      <c r="T8" s="30">
        <v>57</v>
      </c>
    </row>
    <row r="9" spans="1:20" x14ac:dyDescent="0.35">
      <c r="A9" s="31">
        <v>8</v>
      </c>
      <c r="B9" s="32" t="s">
        <v>90</v>
      </c>
      <c r="C9" s="32" t="s">
        <v>91</v>
      </c>
      <c r="D9" s="32" t="s">
        <v>92</v>
      </c>
      <c r="E9" s="32" t="s">
        <v>48</v>
      </c>
      <c r="F9" s="32" t="s">
        <v>93</v>
      </c>
      <c r="G9" s="33">
        <v>3106</v>
      </c>
      <c r="H9" s="27">
        <f t="shared" si="0"/>
        <v>30</v>
      </c>
      <c r="I9" s="34">
        <v>44850</v>
      </c>
      <c r="J9" s="33">
        <f ca="1">DATEDIF('BDD client - segmentation'!$I9,TODAY(),"M")</f>
        <v>5</v>
      </c>
      <c r="K9" s="27">
        <f t="shared" ca="1" si="1"/>
        <v>10</v>
      </c>
      <c r="L9" s="33">
        <v>30</v>
      </c>
      <c r="M9" s="27">
        <f t="shared" si="2"/>
        <v>15</v>
      </c>
      <c r="N9" s="27">
        <f t="shared" ca="1" si="3"/>
        <v>55</v>
      </c>
      <c r="O9" s="32" t="s">
        <v>94</v>
      </c>
      <c r="P9" s="32" t="s">
        <v>95</v>
      </c>
      <c r="Q9" s="32" t="s">
        <v>96</v>
      </c>
      <c r="R9" s="35">
        <v>43956</v>
      </c>
      <c r="S9" s="32">
        <v>2701</v>
      </c>
      <c r="T9" s="36">
        <v>115</v>
      </c>
    </row>
    <row r="10" spans="1:20" x14ac:dyDescent="0.35">
      <c r="A10" s="25">
        <v>9</v>
      </c>
      <c r="B10" s="26" t="s">
        <v>97</v>
      </c>
      <c r="C10" s="26" t="s">
        <v>98</v>
      </c>
      <c r="D10" s="26" t="s">
        <v>99</v>
      </c>
      <c r="E10" s="26" t="s">
        <v>62</v>
      </c>
      <c r="F10" s="26" t="s">
        <v>49</v>
      </c>
      <c r="G10" s="27">
        <v>2445</v>
      </c>
      <c r="H10" s="27">
        <f t="shared" si="0"/>
        <v>20</v>
      </c>
      <c r="I10" s="28">
        <v>44598</v>
      </c>
      <c r="J10" s="27">
        <f ca="1">DATEDIF('BDD client - segmentation'!$I10,TODAY(),"M")</f>
        <v>13</v>
      </c>
      <c r="K10" s="27">
        <f t="shared" ca="1" si="1"/>
        <v>1</v>
      </c>
      <c r="L10" s="27">
        <v>16</v>
      </c>
      <c r="M10" s="27">
        <f t="shared" si="2"/>
        <v>8</v>
      </c>
      <c r="N10" s="27">
        <f t="shared" ca="1" si="3"/>
        <v>29</v>
      </c>
      <c r="O10" s="26" t="s">
        <v>100</v>
      </c>
      <c r="P10" s="26" t="s">
        <v>101</v>
      </c>
      <c r="Q10" s="26" t="s">
        <v>102</v>
      </c>
      <c r="R10" s="29">
        <v>43883</v>
      </c>
      <c r="S10" s="26">
        <v>1153</v>
      </c>
      <c r="T10" s="30">
        <v>198</v>
      </c>
    </row>
    <row r="11" spans="1:20" x14ac:dyDescent="0.35">
      <c r="A11" s="31">
        <v>10</v>
      </c>
      <c r="B11" s="32" t="s">
        <v>103</v>
      </c>
      <c r="C11" s="32" t="s">
        <v>104</v>
      </c>
      <c r="D11" s="32" t="s">
        <v>105</v>
      </c>
      <c r="E11" s="32" t="s">
        <v>62</v>
      </c>
      <c r="F11" s="32" t="s">
        <v>49</v>
      </c>
      <c r="G11" s="33">
        <v>4099</v>
      </c>
      <c r="H11" s="27">
        <f t="shared" si="0"/>
        <v>30</v>
      </c>
      <c r="I11" s="34">
        <v>44525</v>
      </c>
      <c r="J11" s="33">
        <f ca="1">DATEDIF('BDD client - segmentation'!$I11,TODAY(),"M")</f>
        <v>16</v>
      </c>
      <c r="K11" s="27">
        <f t="shared" ca="1" si="1"/>
        <v>1</v>
      </c>
      <c r="L11" s="33">
        <v>13</v>
      </c>
      <c r="M11" s="27">
        <f t="shared" si="2"/>
        <v>6.5</v>
      </c>
      <c r="N11" s="27">
        <f t="shared" ca="1" si="3"/>
        <v>37.5</v>
      </c>
      <c r="O11" s="32" t="s">
        <v>106</v>
      </c>
      <c r="P11" s="32" t="s">
        <v>107</v>
      </c>
      <c r="Q11" s="32" t="s">
        <v>108</v>
      </c>
      <c r="R11" s="35">
        <v>43228</v>
      </c>
      <c r="S11" s="32">
        <v>2892</v>
      </c>
      <c r="T11" s="36">
        <v>185</v>
      </c>
    </row>
    <row r="12" spans="1:20" x14ac:dyDescent="0.35">
      <c r="A12" s="25">
        <v>11</v>
      </c>
      <c r="B12" s="26" t="s">
        <v>109</v>
      </c>
      <c r="C12" s="26" t="s">
        <v>110</v>
      </c>
      <c r="D12" s="26" t="s">
        <v>111</v>
      </c>
      <c r="E12" s="26" t="s">
        <v>62</v>
      </c>
      <c r="F12" s="26" t="s">
        <v>112</v>
      </c>
      <c r="G12" s="27">
        <v>582</v>
      </c>
      <c r="H12" s="27">
        <f t="shared" si="0"/>
        <v>10</v>
      </c>
      <c r="I12" s="28">
        <v>43291</v>
      </c>
      <c r="J12" s="27">
        <f ca="1">DATEDIF('BDD client - segmentation'!$I12,TODAY(),"M")</f>
        <v>56</v>
      </c>
      <c r="K12" s="27">
        <f t="shared" ca="1" si="1"/>
        <v>0</v>
      </c>
      <c r="L12" s="27">
        <v>6</v>
      </c>
      <c r="M12" s="27">
        <f t="shared" si="2"/>
        <v>3</v>
      </c>
      <c r="N12" s="27">
        <f t="shared" ca="1" si="3"/>
        <v>13</v>
      </c>
      <c r="O12" s="26" t="s">
        <v>113</v>
      </c>
      <c r="P12" s="26" t="s">
        <v>114</v>
      </c>
      <c r="Q12" s="26" t="s">
        <v>115</v>
      </c>
      <c r="R12" s="29">
        <v>43429</v>
      </c>
      <c r="S12" s="26">
        <v>3539</v>
      </c>
      <c r="T12" s="30">
        <v>131</v>
      </c>
    </row>
    <row r="13" spans="1:20" x14ac:dyDescent="0.35">
      <c r="A13" s="31">
        <v>12</v>
      </c>
      <c r="B13" s="32" t="s">
        <v>116</v>
      </c>
      <c r="C13" s="32" t="s">
        <v>117</v>
      </c>
      <c r="D13" s="32" t="s">
        <v>118</v>
      </c>
      <c r="E13" s="32" t="s">
        <v>48</v>
      </c>
      <c r="F13" s="32" t="s">
        <v>49</v>
      </c>
      <c r="G13" s="33">
        <v>4869</v>
      </c>
      <c r="H13" s="27">
        <f t="shared" si="0"/>
        <v>30</v>
      </c>
      <c r="I13" s="34">
        <v>44426</v>
      </c>
      <c r="J13" s="33">
        <f ca="1">DATEDIF('BDD client - segmentation'!$I13,TODAY(),"M")</f>
        <v>19</v>
      </c>
      <c r="K13" s="27">
        <f t="shared" ca="1" si="1"/>
        <v>1</v>
      </c>
      <c r="L13" s="33">
        <v>1</v>
      </c>
      <c r="M13" s="27">
        <f t="shared" si="2"/>
        <v>0.5</v>
      </c>
      <c r="N13" s="27">
        <f t="shared" ca="1" si="3"/>
        <v>31.5</v>
      </c>
      <c r="O13" s="32" t="s">
        <v>119</v>
      </c>
      <c r="P13" s="32" t="s">
        <v>120</v>
      </c>
      <c r="Q13" s="32" t="s">
        <v>121</v>
      </c>
      <c r="R13" s="35">
        <v>43894</v>
      </c>
      <c r="S13" s="32">
        <v>2354</v>
      </c>
      <c r="T13" s="36">
        <v>181</v>
      </c>
    </row>
    <row r="14" spans="1:20" x14ac:dyDescent="0.35">
      <c r="A14" s="25">
        <v>13</v>
      </c>
      <c r="B14" s="26" t="s">
        <v>122</v>
      </c>
      <c r="C14" s="26" t="s">
        <v>123</v>
      </c>
      <c r="D14" s="26" t="s">
        <v>124</v>
      </c>
      <c r="E14" s="26" t="s">
        <v>62</v>
      </c>
      <c r="F14" s="26" t="s">
        <v>125</v>
      </c>
      <c r="G14" s="27">
        <v>1919</v>
      </c>
      <c r="H14" s="27">
        <f t="shared" si="0"/>
        <v>20</v>
      </c>
      <c r="I14" s="28">
        <v>43758</v>
      </c>
      <c r="J14" s="27">
        <f ca="1">DATEDIF('BDD client - segmentation'!$I14,TODAY(),"M")</f>
        <v>41</v>
      </c>
      <c r="K14" s="27">
        <f t="shared" ca="1" si="1"/>
        <v>0</v>
      </c>
      <c r="L14" s="27">
        <v>26</v>
      </c>
      <c r="M14" s="27">
        <f t="shared" si="2"/>
        <v>13</v>
      </c>
      <c r="N14" s="27">
        <f t="shared" ca="1" si="3"/>
        <v>33</v>
      </c>
      <c r="O14" s="26" t="s">
        <v>126</v>
      </c>
      <c r="P14" s="26" t="s">
        <v>127</v>
      </c>
      <c r="Q14" s="26" t="s">
        <v>128</v>
      </c>
      <c r="R14" s="29">
        <v>44448</v>
      </c>
      <c r="S14" s="26">
        <v>566</v>
      </c>
      <c r="T14" s="30">
        <v>18</v>
      </c>
    </row>
    <row r="15" spans="1:20" x14ac:dyDescent="0.35">
      <c r="A15" s="31">
        <v>14</v>
      </c>
      <c r="B15" s="32" t="s">
        <v>129</v>
      </c>
      <c r="C15" s="32" t="s">
        <v>130</v>
      </c>
      <c r="D15" s="32" t="s">
        <v>131</v>
      </c>
      <c r="E15" s="32" t="s">
        <v>48</v>
      </c>
      <c r="F15" s="32" t="s">
        <v>49</v>
      </c>
      <c r="G15" s="33">
        <v>4661</v>
      </c>
      <c r="H15" s="27">
        <f t="shared" si="0"/>
        <v>30</v>
      </c>
      <c r="I15" s="34">
        <v>43279</v>
      </c>
      <c r="J15" s="33">
        <f ca="1">DATEDIF('BDD client - segmentation'!$I15,TODAY(),"M")</f>
        <v>57</v>
      </c>
      <c r="K15" s="27">
        <f t="shared" ca="1" si="1"/>
        <v>0</v>
      </c>
      <c r="L15" s="33">
        <v>27</v>
      </c>
      <c r="M15" s="27">
        <f t="shared" si="2"/>
        <v>13.5</v>
      </c>
      <c r="N15" s="27">
        <f t="shared" ca="1" si="3"/>
        <v>43.5</v>
      </c>
      <c r="O15" s="32" t="s">
        <v>132</v>
      </c>
      <c r="P15" s="32" t="s">
        <v>133</v>
      </c>
      <c r="Q15" s="32" t="s">
        <v>134</v>
      </c>
      <c r="R15" s="35">
        <v>43413</v>
      </c>
      <c r="S15" s="32">
        <v>1307</v>
      </c>
      <c r="T15" s="36">
        <v>174</v>
      </c>
    </row>
    <row r="16" spans="1:20" x14ac:dyDescent="0.35">
      <c r="A16" s="25">
        <v>15</v>
      </c>
      <c r="B16" s="26" t="s">
        <v>135</v>
      </c>
      <c r="C16" s="26" t="s">
        <v>136</v>
      </c>
      <c r="D16" s="26" t="s">
        <v>137</v>
      </c>
      <c r="E16" s="26" t="s">
        <v>62</v>
      </c>
      <c r="F16" s="26" t="s">
        <v>112</v>
      </c>
      <c r="G16" s="27">
        <v>4622</v>
      </c>
      <c r="H16" s="27">
        <f t="shared" si="0"/>
        <v>30</v>
      </c>
      <c r="I16" s="28">
        <v>43962</v>
      </c>
      <c r="J16" s="27">
        <f ca="1">DATEDIF('BDD client - segmentation'!$I16,TODAY(),"M")</f>
        <v>34</v>
      </c>
      <c r="K16" s="27">
        <f t="shared" ca="1" si="1"/>
        <v>0</v>
      </c>
      <c r="L16" s="27">
        <v>7</v>
      </c>
      <c r="M16" s="27">
        <f t="shared" si="2"/>
        <v>3.5</v>
      </c>
      <c r="N16" s="27">
        <f t="shared" ca="1" si="3"/>
        <v>33.5</v>
      </c>
      <c r="O16" s="26" t="s">
        <v>138</v>
      </c>
      <c r="P16" s="26" t="s">
        <v>139</v>
      </c>
      <c r="Q16" s="26" t="s">
        <v>140</v>
      </c>
      <c r="R16" s="29">
        <v>44492</v>
      </c>
      <c r="S16" s="26">
        <v>2142</v>
      </c>
      <c r="T16" s="30">
        <v>174</v>
      </c>
    </row>
    <row r="17" spans="1:20" x14ac:dyDescent="0.35">
      <c r="A17" s="31">
        <v>16</v>
      </c>
      <c r="B17" s="32" t="s">
        <v>141</v>
      </c>
      <c r="C17" s="32" t="s">
        <v>142</v>
      </c>
      <c r="D17" s="32" t="s">
        <v>143</v>
      </c>
      <c r="E17" s="32" t="s">
        <v>48</v>
      </c>
      <c r="F17" s="32" t="s">
        <v>49</v>
      </c>
      <c r="G17" s="33">
        <v>3668</v>
      </c>
      <c r="H17" s="27">
        <f t="shared" si="0"/>
        <v>30</v>
      </c>
      <c r="I17" s="34">
        <v>43884</v>
      </c>
      <c r="J17" s="33">
        <f ca="1">DATEDIF('BDD client - segmentation'!$I17,TODAY(),"M")</f>
        <v>37</v>
      </c>
      <c r="K17" s="27">
        <f t="shared" ca="1" si="1"/>
        <v>0</v>
      </c>
      <c r="L17" s="33">
        <v>9</v>
      </c>
      <c r="M17" s="27">
        <f t="shared" si="2"/>
        <v>4.5</v>
      </c>
      <c r="N17" s="27">
        <f t="shared" ca="1" si="3"/>
        <v>34.5</v>
      </c>
      <c r="O17" s="32" t="s">
        <v>144</v>
      </c>
      <c r="P17" s="32" t="s">
        <v>145</v>
      </c>
      <c r="Q17" s="32" t="s">
        <v>146</v>
      </c>
      <c r="R17" s="35">
        <v>44705</v>
      </c>
      <c r="S17" s="32">
        <v>585</v>
      </c>
      <c r="T17" s="36">
        <v>237</v>
      </c>
    </row>
    <row r="18" spans="1:20" x14ac:dyDescent="0.35">
      <c r="A18" s="25">
        <v>17</v>
      </c>
      <c r="B18" s="26" t="s">
        <v>147</v>
      </c>
      <c r="C18" s="26" t="s">
        <v>148</v>
      </c>
      <c r="D18" s="26" t="s">
        <v>149</v>
      </c>
      <c r="E18" s="26" t="s">
        <v>62</v>
      </c>
      <c r="F18" s="26" t="s">
        <v>49</v>
      </c>
      <c r="G18" s="27">
        <v>1431</v>
      </c>
      <c r="H18" s="27">
        <f t="shared" si="0"/>
        <v>20</v>
      </c>
      <c r="I18" s="28">
        <v>44902</v>
      </c>
      <c r="J18" s="27">
        <f ca="1">DATEDIF('BDD client - segmentation'!$I18,TODAY(),"M")</f>
        <v>3</v>
      </c>
      <c r="K18" s="27">
        <f t="shared" ca="1" si="1"/>
        <v>20</v>
      </c>
      <c r="L18" s="27">
        <v>14</v>
      </c>
      <c r="M18" s="27">
        <f t="shared" si="2"/>
        <v>7</v>
      </c>
      <c r="N18" s="27">
        <f t="shared" ca="1" si="3"/>
        <v>47</v>
      </c>
      <c r="O18" s="26" t="s">
        <v>150</v>
      </c>
      <c r="P18" s="26" t="s">
        <v>151</v>
      </c>
      <c r="Q18" s="26" t="s">
        <v>152</v>
      </c>
      <c r="R18" s="29">
        <v>44558</v>
      </c>
      <c r="S18" s="26">
        <v>1129</v>
      </c>
      <c r="T18" s="30">
        <v>74</v>
      </c>
    </row>
    <row r="19" spans="1:20" x14ac:dyDescent="0.35">
      <c r="A19" s="31">
        <v>18</v>
      </c>
      <c r="B19" s="32" t="s">
        <v>153</v>
      </c>
      <c r="C19" s="32" t="s">
        <v>154</v>
      </c>
      <c r="D19" s="32" t="s">
        <v>155</v>
      </c>
      <c r="E19" s="32" t="s">
        <v>48</v>
      </c>
      <c r="F19" s="32" t="s">
        <v>49</v>
      </c>
      <c r="G19" s="33">
        <v>2352</v>
      </c>
      <c r="H19" s="27">
        <f t="shared" si="0"/>
        <v>20</v>
      </c>
      <c r="I19" s="34">
        <v>44845</v>
      </c>
      <c r="J19" s="33">
        <f ca="1">DATEDIF('BDD client - segmentation'!$I19,TODAY(),"M")</f>
        <v>5</v>
      </c>
      <c r="K19" s="27">
        <f t="shared" ca="1" si="1"/>
        <v>10</v>
      </c>
      <c r="L19" s="33">
        <v>12</v>
      </c>
      <c r="M19" s="27">
        <f t="shared" si="2"/>
        <v>6</v>
      </c>
      <c r="N19" s="27">
        <f t="shared" ca="1" si="3"/>
        <v>36</v>
      </c>
      <c r="O19" s="32" t="s">
        <v>156</v>
      </c>
      <c r="P19" s="32" t="s">
        <v>157</v>
      </c>
      <c r="Q19" s="32" t="s">
        <v>158</v>
      </c>
      <c r="R19" s="35">
        <v>43502</v>
      </c>
      <c r="S19" s="32">
        <v>2372</v>
      </c>
      <c r="T19" s="36">
        <v>216</v>
      </c>
    </row>
    <row r="20" spans="1:20" x14ac:dyDescent="0.35">
      <c r="A20" s="25">
        <v>19</v>
      </c>
      <c r="B20" s="26" t="s">
        <v>159</v>
      </c>
      <c r="C20" s="26" t="s">
        <v>160</v>
      </c>
      <c r="D20" s="26" t="s">
        <v>161</v>
      </c>
      <c r="E20" s="26" t="s">
        <v>62</v>
      </c>
      <c r="F20" s="26" t="s">
        <v>49</v>
      </c>
      <c r="G20" s="27">
        <v>1900</v>
      </c>
      <c r="H20" s="27">
        <f t="shared" si="0"/>
        <v>20</v>
      </c>
      <c r="I20" s="28">
        <v>44839</v>
      </c>
      <c r="J20" s="27">
        <f ca="1">DATEDIF('BDD client - segmentation'!$I20,TODAY(),"M")</f>
        <v>5</v>
      </c>
      <c r="K20" s="27">
        <f t="shared" ca="1" si="1"/>
        <v>10</v>
      </c>
      <c r="L20" s="27">
        <v>21</v>
      </c>
      <c r="M20" s="27">
        <f t="shared" si="2"/>
        <v>10.5</v>
      </c>
      <c r="N20" s="27">
        <f t="shared" ca="1" si="3"/>
        <v>40.5</v>
      </c>
      <c r="O20" s="26" t="s">
        <v>162</v>
      </c>
      <c r="P20" s="26" t="s">
        <v>163</v>
      </c>
      <c r="Q20" s="26" t="s">
        <v>164</v>
      </c>
      <c r="R20" s="29">
        <v>44226</v>
      </c>
      <c r="S20" s="26">
        <v>2603</v>
      </c>
      <c r="T20" s="30">
        <v>148</v>
      </c>
    </row>
    <row r="21" spans="1:20" x14ac:dyDescent="0.35">
      <c r="A21" s="31">
        <v>20</v>
      </c>
      <c r="B21" s="32" t="s">
        <v>165</v>
      </c>
      <c r="C21" s="32" t="s">
        <v>166</v>
      </c>
      <c r="D21" s="32" t="s">
        <v>167</v>
      </c>
      <c r="E21" s="32" t="s">
        <v>62</v>
      </c>
      <c r="F21" s="32" t="s">
        <v>49</v>
      </c>
      <c r="G21" s="33">
        <v>1071</v>
      </c>
      <c r="H21" s="27">
        <f t="shared" si="0"/>
        <v>20</v>
      </c>
      <c r="I21" s="34">
        <v>43286</v>
      </c>
      <c r="J21" s="33">
        <f ca="1">DATEDIF('BDD client - segmentation'!$I21,TODAY(),"M")</f>
        <v>56</v>
      </c>
      <c r="K21" s="27">
        <f t="shared" ca="1" si="1"/>
        <v>0</v>
      </c>
      <c r="L21" s="33">
        <v>7</v>
      </c>
      <c r="M21" s="27">
        <f t="shared" si="2"/>
        <v>3.5</v>
      </c>
      <c r="N21" s="27">
        <f t="shared" ca="1" si="3"/>
        <v>23.5</v>
      </c>
      <c r="O21" s="32" t="s">
        <v>168</v>
      </c>
      <c r="P21" s="32" t="s">
        <v>169</v>
      </c>
      <c r="Q21" s="32" t="s">
        <v>170</v>
      </c>
      <c r="R21" s="35">
        <v>43726</v>
      </c>
      <c r="S21" s="32">
        <v>1065</v>
      </c>
      <c r="T21" s="36">
        <v>147</v>
      </c>
    </row>
    <row r="22" spans="1:20" x14ac:dyDescent="0.35">
      <c r="A22" s="25">
        <v>21</v>
      </c>
      <c r="B22" s="26" t="s">
        <v>171</v>
      </c>
      <c r="C22" s="26" t="s">
        <v>172</v>
      </c>
      <c r="D22" s="26" t="s">
        <v>173</v>
      </c>
      <c r="E22" s="26" t="s">
        <v>62</v>
      </c>
      <c r="F22" s="26" t="s">
        <v>125</v>
      </c>
      <c r="G22" s="27">
        <v>3077</v>
      </c>
      <c r="H22" s="27">
        <f t="shared" si="0"/>
        <v>30</v>
      </c>
      <c r="I22" s="28">
        <v>44625</v>
      </c>
      <c r="J22" s="27">
        <f ca="1">DATEDIF('BDD client - segmentation'!$I22,TODAY(),"M")</f>
        <v>12</v>
      </c>
      <c r="K22" s="27">
        <f t="shared" ca="1" si="1"/>
        <v>5</v>
      </c>
      <c r="L22" s="27">
        <v>27</v>
      </c>
      <c r="M22" s="27">
        <f t="shared" si="2"/>
        <v>13.5</v>
      </c>
      <c r="N22" s="27">
        <f t="shared" ca="1" si="3"/>
        <v>48.5</v>
      </c>
      <c r="O22" s="26" t="s">
        <v>174</v>
      </c>
      <c r="P22" s="26" t="s">
        <v>175</v>
      </c>
      <c r="Q22" s="26" t="s">
        <v>176</v>
      </c>
      <c r="R22" s="29">
        <v>44409</v>
      </c>
      <c r="S22" s="26">
        <v>4043</v>
      </c>
      <c r="T22" s="30">
        <v>18</v>
      </c>
    </row>
    <row r="23" spans="1:20" x14ac:dyDescent="0.35">
      <c r="A23" s="31">
        <v>22</v>
      </c>
      <c r="B23" s="32" t="s">
        <v>177</v>
      </c>
      <c r="C23" s="32" t="s">
        <v>178</v>
      </c>
      <c r="D23" s="32" t="s">
        <v>179</v>
      </c>
      <c r="E23" s="32" t="s">
        <v>48</v>
      </c>
      <c r="F23" s="32" t="s">
        <v>180</v>
      </c>
      <c r="G23" s="33">
        <v>783</v>
      </c>
      <c r="H23" s="27">
        <f t="shared" si="0"/>
        <v>10</v>
      </c>
      <c r="I23" s="34">
        <v>43172</v>
      </c>
      <c r="J23" s="33">
        <f ca="1">DATEDIF('BDD client - segmentation'!$I23,TODAY(),"M")</f>
        <v>60</v>
      </c>
      <c r="K23" s="27">
        <f t="shared" ca="1" si="1"/>
        <v>0</v>
      </c>
      <c r="L23" s="33">
        <v>30</v>
      </c>
      <c r="M23" s="27">
        <f t="shared" si="2"/>
        <v>15</v>
      </c>
      <c r="N23" s="27">
        <f t="shared" ca="1" si="3"/>
        <v>25</v>
      </c>
      <c r="O23" s="32" t="s">
        <v>181</v>
      </c>
      <c r="P23" s="32" t="s">
        <v>182</v>
      </c>
      <c r="Q23" s="32" t="s">
        <v>183</v>
      </c>
      <c r="R23" s="35">
        <v>44445</v>
      </c>
      <c r="S23" s="32">
        <v>1576</v>
      </c>
      <c r="T23" s="36">
        <v>19</v>
      </c>
    </row>
    <row r="24" spans="1:20" x14ac:dyDescent="0.35">
      <c r="A24" s="25">
        <v>23</v>
      </c>
      <c r="B24" s="26" t="s">
        <v>184</v>
      </c>
      <c r="C24" s="26" t="s">
        <v>185</v>
      </c>
      <c r="D24" s="26" t="s">
        <v>186</v>
      </c>
      <c r="E24" s="26" t="s">
        <v>62</v>
      </c>
      <c r="F24" s="26" t="s">
        <v>49</v>
      </c>
      <c r="G24" s="27">
        <v>2809</v>
      </c>
      <c r="H24" s="27">
        <f t="shared" si="0"/>
        <v>20</v>
      </c>
      <c r="I24" s="28">
        <v>44293</v>
      </c>
      <c r="J24" s="27">
        <f ca="1">DATEDIF('BDD client - segmentation'!$I24,TODAY(),"M")</f>
        <v>23</v>
      </c>
      <c r="K24" s="27">
        <f t="shared" ca="1" si="1"/>
        <v>1</v>
      </c>
      <c r="L24" s="27">
        <v>6</v>
      </c>
      <c r="M24" s="27">
        <f t="shared" si="2"/>
        <v>3</v>
      </c>
      <c r="N24" s="27">
        <f t="shared" ca="1" si="3"/>
        <v>24</v>
      </c>
      <c r="O24" s="26" t="s">
        <v>187</v>
      </c>
      <c r="P24" s="26" t="s">
        <v>188</v>
      </c>
      <c r="Q24" s="26" t="s">
        <v>189</v>
      </c>
      <c r="R24" s="29">
        <v>43332</v>
      </c>
      <c r="S24" s="26">
        <v>4778</v>
      </c>
      <c r="T24" s="30">
        <v>173</v>
      </c>
    </row>
    <row r="25" spans="1:20" x14ac:dyDescent="0.35">
      <c r="A25" s="31">
        <v>24</v>
      </c>
      <c r="B25" s="32" t="s">
        <v>190</v>
      </c>
      <c r="C25" s="32" t="s">
        <v>191</v>
      </c>
      <c r="D25" s="32" t="s">
        <v>192</v>
      </c>
      <c r="E25" s="32" t="s">
        <v>62</v>
      </c>
      <c r="F25" s="32" t="s">
        <v>49</v>
      </c>
      <c r="G25" s="33">
        <v>3505</v>
      </c>
      <c r="H25" s="27">
        <f t="shared" si="0"/>
        <v>30</v>
      </c>
      <c r="I25" s="34">
        <v>43697</v>
      </c>
      <c r="J25" s="33">
        <f ca="1">DATEDIF('BDD client - segmentation'!$I25,TODAY(),"M")</f>
        <v>43</v>
      </c>
      <c r="K25" s="27">
        <f t="shared" ca="1" si="1"/>
        <v>0</v>
      </c>
      <c r="L25" s="33">
        <v>19</v>
      </c>
      <c r="M25" s="27">
        <f t="shared" si="2"/>
        <v>9.5</v>
      </c>
      <c r="N25" s="27">
        <f t="shared" ca="1" si="3"/>
        <v>39.5</v>
      </c>
      <c r="O25" s="32" t="s">
        <v>193</v>
      </c>
      <c r="P25" s="32" t="s">
        <v>194</v>
      </c>
      <c r="Q25" s="32" t="s">
        <v>195</v>
      </c>
      <c r="R25" s="35">
        <v>44761</v>
      </c>
      <c r="S25" s="32">
        <v>3901</v>
      </c>
      <c r="T25" s="36">
        <v>184</v>
      </c>
    </row>
    <row r="26" spans="1:20" x14ac:dyDescent="0.35">
      <c r="A26" s="25">
        <v>25</v>
      </c>
      <c r="B26" s="26" t="s">
        <v>196</v>
      </c>
      <c r="C26" s="26" t="s">
        <v>197</v>
      </c>
      <c r="D26" s="26" t="s">
        <v>198</v>
      </c>
      <c r="E26" s="26" t="s">
        <v>48</v>
      </c>
      <c r="F26" s="26" t="s">
        <v>49</v>
      </c>
      <c r="G26" s="27">
        <v>3936</v>
      </c>
      <c r="H26" s="27">
        <f t="shared" si="0"/>
        <v>30</v>
      </c>
      <c r="I26" s="28">
        <v>43330</v>
      </c>
      <c r="J26" s="27">
        <f ca="1">DATEDIF('BDD client - segmentation'!$I26,TODAY(),"M")</f>
        <v>55</v>
      </c>
      <c r="K26" s="27">
        <f t="shared" ca="1" si="1"/>
        <v>0</v>
      </c>
      <c r="L26" s="27">
        <v>1</v>
      </c>
      <c r="M26" s="27">
        <f t="shared" si="2"/>
        <v>0.5</v>
      </c>
      <c r="N26" s="27">
        <f t="shared" ca="1" si="3"/>
        <v>30.5</v>
      </c>
      <c r="O26" s="26" t="s">
        <v>199</v>
      </c>
      <c r="P26" s="26" t="s">
        <v>200</v>
      </c>
      <c r="Q26" s="26" t="s">
        <v>201</v>
      </c>
      <c r="R26" s="29">
        <v>44522</v>
      </c>
      <c r="S26" s="26">
        <v>693</v>
      </c>
      <c r="T26" s="30">
        <v>219</v>
      </c>
    </row>
    <row r="27" spans="1:20" x14ac:dyDescent="0.35">
      <c r="A27" s="31">
        <v>26</v>
      </c>
      <c r="B27" s="32" t="s">
        <v>202</v>
      </c>
      <c r="C27" s="32" t="s">
        <v>203</v>
      </c>
      <c r="D27" s="32" t="s">
        <v>204</v>
      </c>
      <c r="E27" s="32" t="s">
        <v>48</v>
      </c>
      <c r="F27" s="32" t="s">
        <v>205</v>
      </c>
      <c r="G27" s="33">
        <v>444</v>
      </c>
      <c r="H27" s="27">
        <f t="shared" si="0"/>
        <v>5</v>
      </c>
      <c r="I27" s="34">
        <v>44126</v>
      </c>
      <c r="J27" s="33">
        <f ca="1">DATEDIF('BDD client - segmentation'!$I27,TODAY(),"M")</f>
        <v>29</v>
      </c>
      <c r="K27" s="27">
        <f t="shared" ca="1" si="1"/>
        <v>0</v>
      </c>
      <c r="L27" s="33">
        <v>11</v>
      </c>
      <c r="M27" s="27">
        <f t="shared" si="2"/>
        <v>5.5</v>
      </c>
      <c r="N27" s="27">
        <f t="shared" ca="1" si="3"/>
        <v>10.5</v>
      </c>
      <c r="O27" s="32" t="s">
        <v>206</v>
      </c>
      <c r="P27" s="32" t="s">
        <v>207</v>
      </c>
      <c r="Q27" s="32" t="s">
        <v>208</v>
      </c>
      <c r="R27" s="35">
        <v>43512</v>
      </c>
      <c r="S27" s="32">
        <v>3483</v>
      </c>
      <c r="T27" s="36">
        <v>190</v>
      </c>
    </row>
    <row r="28" spans="1:20" x14ac:dyDescent="0.35">
      <c r="A28" s="25">
        <v>27</v>
      </c>
      <c r="B28" s="26" t="s">
        <v>209</v>
      </c>
      <c r="C28" s="26" t="s">
        <v>210</v>
      </c>
      <c r="D28" s="26" t="s">
        <v>211</v>
      </c>
      <c r="E28" s="26" t="s">
        <v>48</v>
      </c>
      <c r="F28" s="26" t="s">
        <v>49</v>
      </c>
      <c r="G28" s="27">
        <v>4904</v>
      </c>
      <c r="H28" s="27">
        <f t="shared" si="0"/>
        <v>30</v>
      </c>
      <c r="I28" s="28">
        <v>44103</v>
      </c>
      <c r="J28" s="27">
        <f ca="1">DATEDIF('BDD client - segmentation'!$I28,TODAY(),"M")</f>
        <v>30</v>
      </c>
      <c r="K28" s="27">
        <f t="shared" ca="1" si="1"/>
        <v>0</v>
      </c>
      <c r="L28" s="27">
        <v>17</v>
      </c>
      <c r="M28" s="27">
        <f t="shared" si="2"/>
        <v>8.5</v>
      </c>
      <c r="N28" s="27">
        <f t="shared" ca="1" si="3"/>
        <v>38.5</v>
      </c>
      <c r="O28" s="26" t="s">
        <v>212</v>
      </c>
      <c r="P28" s="26" t="s">
        <v>213</v>
      </c>
      <c r="Q28" s="26" t="s">
        <v>214</v>
      </c>
      <c r="R28" s="29">
        <v>44342</v>
      </c>
      <c r="S28" s="26">
        <v>2774</v>
      </c>
      <c r="T28" s="30">
        <v>160</v>
      </c>
    </row>
    <row r="29" spans="1:20" x14ac:dyDescent="0.35">
      <c r="A29" s="31">
        <v>28</v>
      </c>
      <c r="B29" s="32" t="s">
        <v>215</v>
      </c>
      <c r="C29" s="32" t="s">
        <v>216</v>
      </c>
      <c r="D29" s="32" t="s">
        <v>217</v>
      </c>
      <c r="E29" s="32" t="s">
        <v>62</v>
      </c>
      <c r="F29" s="32" t="s">
        <v>49</v>
      </c>
      <c r="G29" s="33">
        <v>1593</v>
      </c>
      <c r="H29" s="27">
        <f t="shared" si="0"/>
        <v>20</v>
      </c>
      <c r="I29" s="34">
        <v>44391</v>
      </c>
      <c r="J29" s="33">
        <f ca="1">DATEDIF('BDD client - segmentation'!$I29,TODAY(),"M")</f>
        <v>20</v>
      </c>
      <c r="K29" s="27">
        <f t="shared" ca="1" si="1"/>
        <v>1</v>
      </c>
      <c r="L29" s="33">
        <v>4</v>
      </c>
      <c r="M29" s="27">
        <f t="shared" si="2"/>
        <v>2</v>
      </c>
      <c r="N29" s="27">
        <f t="shared" ca="1" si="3"/>
        <v>23</v>
      </c>
      <c r="O29" s="32" t="s">
        <v>218</v>
      </c>
      <c r="P29" s="32" t="s">
        <v>219</v>
      </c>
      <c r="Q29" s="32" t="s">
        <v>220</v>
      </c>
      <c r="R29" s="35">
        <v>43345</v>
      </c>
      <c r="S29" s="32">
        <v>4244</v>
      </c>
      <c r="T29" s="36">
        <v>94</v>
      </c>
    </row>
    <row r="30" spans="1:20" x14ac:dyDescent="0.35">
      <c r="A30" s="25">
        <v>29</v>
      </c>
      <c r="B30" s="26" t="s">
        <v>221</v>
      </c>
      <c r="C30" s="26" t="s">
        <v>222</v>
      </c>
      <c r="D30" s="26" t="s">
        <v>223</v>
      </c>
      <c r="E30" s="26" t="s">
        <v>48</v>
      </c>
      <c r="F30" s="26" t="s">
        <v>49</v>
      </c>
      <c r="G30" s="27">
        <v>3419</v>
      </c>
      <c r="H30" s="27">
        <f t="shared" si="0"/>
        <v>30</v>
      </c>
      <c r="I30" s="28">
        <v>43368</v>
      </c>
      <c r="J30" s="27">
        <f ca="1">DATEDIF('BDD client - segmentation'!$I30,TODAY(),"M")</f>
        <v>54</v>
      </c>
      <c r="K30" s="27">
        <f t="shared" ca="1" si="1"/>
        <v>0</v>
      </c>
      <c r="L30" s="27">
        <v>26</v>
      </c>
      <c r="M30" s="27">
        <f t="shared" si="2"/>
        <v>13</v>
      </c>
      <c r="N30" s="27">
        <f t="shared" ca="1" si="3"/>
        <v>43</v>
      </c>
      <c r="O30" s="26" t="s">
        <v>224</v>
      </c>
      <c r="P30" s="26" t="s">
        <v>225</v>
      </c>
      <c r="Q30" s="26" t="s">
        <v>226</v>
      </c>
      <c r="R30" s="29">
        <v>44816</v>
      </c>
      <c r="S30" s="26">
        <v>3861</v>
      </c>
      <c r="T30" s="30">
        <v>55</v>
      </c>
    </row>
    <row r="31" spans="1:20" x14ac:dyDescent="0.35">
      <c r="A31" s="31">
        <v>30</v>
      </c>
      <c r="B31" s="32" t="s">
        <v>227</v>
      </c>
      <c r="C31" s="32" t="s">
        <v>228</v>
      </c>
      <c r="D31" s="32" t="s">
        <v>229</v>
      </c>
      <c r="E31" s="32" t="s">
        <v>48</v>
      </c>
      <c r="F31" s="32" t="s">
        <v>180</v>
      </c>
      <c r="G31" s="33">
        <v>1980</v>
      </c>
      <c r="H31" s="27">
        <f t="shared" si="0"/>
        <v>20</v>
      </c>
      <c r="I31" s="34">
        <v>44478</v>
      </c>
      <c r="J31" s="33">
        <f ca="1">DATEDIF('BDD client - segmentation'!$I31,TODAY(),"M")</f>
        <v>17</v>
      </c>
      <c r="K31" s="27">
        <f t="shared" ca="1" si="1"/>
        <v>1</v>
      </c>
      <c r="L31" s="33">
        <v>30</v>
      </c>
      <c r="M31" s="27">
        <f t="shared" si="2"/>
        <v>15</v>
      </c>
      <c r="N31" s="27">
        <f t="shared" ca="1" si="3"/>
        <v>36</v>
      </c>
      <c r="O31" s="32" t="s">
        <v>230</v>
      </c>
      <c r="P31" s="32" t="s">
        <v>231</v>
      </c>
      <c r="Q31" s="32" t="s">
        <v>232</v>
      </c>
      <c r="R31" s="35">
        <v>44276</v>
      </c>
      <c r="S31" s="32">
        <v>2132</v>
      </c>
      <c r="T31" s="36">
        <v>101</v>
      </c>
    </row>
    <row r="32" spans="1:20" x14ac:dyDescent="0.35">
      <c r="A32" s="25">
        <v>31</v>
      </c>
      <c r="B32" s="26" t="s">
        <v>233</v>
      </c>
      <c r="C32" s="26" t="s">
        <v>234</v>
      </c>
      <c r="D32" s="26" t="s">
        <v>235</v>
      </c>
      <c r="E32" s="26" t="s">
        <v>48</v>
      </c>
      <c r="F32" s="26" t="s">
        <v>49</v>
      </c>
      <c r="G32" s="27">
        <v>2560</v>
      </c>
      <c r="H32" s="27">
        <f t="shared" si="0"/>
        <v>20</v>
      </c>
      <c r="I32" s="28">
        <v>44688</v>
      </c>
      <c r="J32" s="27">
        <f ca="1">DATEDIF('BDD client - segmentation'!$I32,TODAY(),"M")</f>
        <v>10</v>
      </c>
      <c r="K32" s="27">
        <f t="shared" ca="1" si="1"/>
        <v>5</v>
      </c>
      <c r="L32" s="27">
        <v>25</v>
      </c>
      <c r="M32" s="27">
        <f t="shared" si="2"/>
        <v>12.5</v>
      </c>
      <c r="N32" s="27">
        <f t="shared" ca="1" si="3"/>
        <v>37.5</v>
      </c>
      <c r="O32" s="26" t="s">
        <v>236</v>
      </c>
      <c r="P32" s="26" t="s">
        <v>237</v>
      </c>
      <c r="Q32" s="26" t="s">
        <v>238</v>
      </c>
      <c r="R32" s="29">
        <v>43154</v>
      </c>
      <c r="S32" s="26">
        <v>146</v>
      </c>
      <c r="T32" s="30">
        <v>15</v>
      </c>
    </row>
    <row r="33" spans="1:20" x14ac:dyDescent="0.35">
      <c r="A33" s="31">
        <v>32</v>
      </c>
      <c r="B33" s="32" t="s">
        <v>239</v>
      </c>
      <c r="C33" s="32" t="s">
        <v>240</v>
      </c>
      <c r="D33" s="32" t="s">
        <v>241</v>
      </c>
      <c r="E33" s="32" t="s">
        <v>62</v>
      </c>
      <c r="F33" s="32" t="s">
        <v>49</v>
      </c>
      <c r="G33" s="33">
        <v>1547</v>
      </c>
      <c r="H33" s="27">
        <f t="shared" si="0"/>
        <v>20</v>
      </c>
      <c r="I33" s="34">
        <v>44284</v>
      </c>
      <c r="J33" s="33">
        <f ca="1">DATEDIF('BDD client - segmentation'!$I33,TODAY(),"M")</f>
        <v>24</v>
      </c>
      <c r="K33" s="27">
        <f t="shared" ca="1" si="1"/>
        <v>1</v>
      </c>
      <c r="L33" s="33">
        <v>29</v>
      </c>
      <c r="M33" s="27">
        <f t="shared" si="2"/>
        <v>14.5</v>
      </c>
      <c r="N33" s="27">
        <f t="shared" ca="1" si="3"/>
        <v>35.5</v>
      </c>
      <c r="O33" s="32" t="s">
        <v>242</v>
      </c>
      <c r="P33" s="32" t="s">
        <v>243</v>
      </c>
      <c r="Q33" s="32" t="s">
        <v>238</v>
      </c>
      <c r="R33" s="35">
        <v>43816</v>
      </c>
      <c r="S33" s="32">
        <v>424</v>
      </c>
      <c r="T33" s="36">
        <v>103</v>
      </c>
    </row>
    <row r="34" spans="1:20" x14ac:dyDescent="0.35">
      <c r="A34" s="25">
        <v>33</v>
      </c>
      <c r="B34" s="26" t="s">
        <v>244</v>
      </c>
      <c r="C34" s="26" t="s">
        <v>245</v>
      </c>
      <c r="D34" s="26" t="s">
        <v>246</v>
      </c>
      <c r="E34" s="26" t="s">
        <v>62</v>
      </c>
      <c r="F34" s="26" t="s">
        <v>63</v>
      </c>
      <c r="G34" s="27">
        <v>4970</v>
      </c>
      <c r="H34" s="27">
        <f t="shared" si="0"/>
        <v>30</v>
      </c>
      <c r="I34" s="28">
        <v>43406</v>
      </c>
      <c r="J34" s="27">
        <f ca="1">DATEDIF('BDD client - segmentation'!$I34,TODAY(),"M")</f>
        <v>53</v>
      </c>
      <c r="K34" s="27">
        <f t="shared" ca="1" si="1"/>
        <v>0</v>
      </c>
      <c r="L34" s="27">
        <v>11</v>
      </c>
      <c r="M34" s="27">
        <f t="shared" si="2"/>
        <v>5.5</v>
      </c>
      <c r="N34" s="27">
        <f t="shared" ca="1" si="3"/>
        <v>35.5</v>
      </c>
      <c r="O34" s="26" t="s">
        <v>247</v>
      </c>
      <c r="P34" s="26" t="s">
        <v>248</v>
      </c>
      <c r="Q34" s="26" t="s">
        <v>249</v>
      </c>
      <c r="R34" s="29">
        <v>44791</v>
      </c>
      <c r="S34" s="26">
        <v>1578</v>
      </c>
      <c r="T34" s="30">
        <v>18</v>
      </c>
    </row>
    <row r="35" spans="1:20" x14ac:dyDescent="0.35">
      <c r="A35" s="31">
        <v>34</v>
      </c>
      <c r="B35" s="32" t="s">
        <v>250</v>
      </c>
      <c r="C35" s="32" t="s">
        <v>251</v>
      </c>
      <c r="D35" s="32" t="s">
        <v>252</v>
      </c>
      <c r="E35" s="32" t="s">
        <v>48</v>
      </c>
      <c r="F35" s="32" t="s">
        <v>63</v>
      </c>
      <c r="G35" s="33">
        <v>2877</v>
      </c>
      <c r="H35" s="27">
        <f t="shared" si="0"/>
        <v>20</v>
      </c>
      <c r="I35" s="34">
        <v>44333</v>
      </c>
      <c r="J35" s="33">
        <f ca="1">DATEDIF('BDD client - segmentation'!$I35,TODAY(),"M")</f>
        <v>22</v>
      </c>
      <c r="K35" s="27">
        <f t="shared" ca="1" si="1"/>
        <v>1</v>
      </c>
      <c r="L35" s="33">
        <v>26</v>
      </c>
      <c r="M35" s="27">
        <f t="shared" si="2"/>
        <v>13</v>
      </c>
      <c r="N35" s="27">
        <f t="shared" ca="1" si="3"/>
        <v>34</v>
      </c>
      <c r="O35" s="32" t="s">
        <v>253</v>
      </c>
      <c r="P35" s="32" t="s">
        <v>254</v>
      </c>
      <c r="Q35" s="32" t="s">
        <v>255</v>
      </c>
      <c r="R35" s="35">
        <v>44421</v>
      </c>
      <c r="S35" s="32">
        <v>2945</v>
      </c>
      <c r="T35" s="36">
        <v>33</v>
      </c>
    </row>
    <row r="36" spans="1:20" x14ac:dyDescent="0.35">
      <c r="A36" s="25">
        <v>35</v>
      </c>
      <c r="B36" s="26" t="s">
        <v>256</v>
      </c>
      <c r="C36" s="26" t="s">
        <v>257</v>
      </c>
      <c r="D36" s="26" t="s">
        <v>258</v>
      </c>
      <c r="E36" s="26" t="s">
        <v>48</v>
      </c>
      <c r="F36" s="26" t="s">
        <v>49</v>
      </c>
      <c r="G36" s="27">
        <v>1382</v>
      </c>
      <c r="H36" s="27">
        <f t="shared" si="0"/>
        <v>20</v>
      </c>
      <c r="I36" s="28">
        <v>43383</v>
      </c>
      <c r="J36" s="27">
        <f ca="1">DATEDIF('BDD client - segmentation'!$I36,TODAY(),"M")</f>
        <v>53</v>
      </c>
      <c r="K36" s="27">
        <f t="shared" ca="1" si="1"/>
        <v>0</v>
      </c>
      <c r="L36" s="27">
        <v>14</v>
      </c>
      <c r="M36" s="27">
        <f t="shared" si="2"/>
        <v>7</v>
      </c>
      <c r="N36" s="27">
        <f t="shared" ca="1" si="3"/>
        <v>27</v>
      </c>
      <c r="O36" s="26" t="s">
        <v>259</v>
      </c>
      <c r="P36" s="26" t="s">
        <v>260</v>
      </c>
      <c r="Q36" s="26" t="s">
        <v>261</v>
      </c>
      <c r="R36" s="29">
        <v>43833</v>
      </c>
      <c r="S36" s="26">
        <v>3360</v>
      </c>
      <c r="T36" s="30">
        <v>208</v>
      </c>
    </row>
    <row r="37" spans="1:20" x14ac:dyDescent="0.35">
      <c r="A37" s="31">
        <v>36</v>
      </c>
      <c r="B37" s="32" t="s">
        <v>262</v>
      </c>
      <c r="C37" s="32" t="s">
        <v>263</v>
      </c>
      <c r="D37" s="32" t="s">
        <v>264</v>
      </c>
      <c r="E37" s="32" t="s">
        <v>62</v>
      </c>
      <c r="F37" s="32" t="s">
        <v>63</v>
      </c>
      <c r="G37" s="33">
        <v>4192</v>
      </c>
      <c r="H37" s="27">
        <f t="shared" si="0"/>
        <v>30</v>
      </c>
      <c r="I37" s="34">
        <v>44538</v>
      </c>
      <c r="J37" s="33">
        <f ca="1">DATEDIF('BDD client - segmentation'!$I37,TODAY(),"M")</f>
        <v>15</v>
      </c>
      <c r="K37" s="27">
        <f t="shared" ca="1" si="1"/>
        <v>1</v>
      </c>
      <c r="L37" s="33">
        <v>16</v>
      </c>
      <c r="M37" s="27">
        <f t="shared" si="2"/>
        <v>8</v>
      </c>
      <c r="N37" s="27">
        <f t="shared" ca="1" si="3"/>
        <v>39</v>
      </c>
      <c r="O37" s="32" t="s">
        <v>265</v>
      </c>
      <c r="P37" s="32" t="s">
        <v>266</v>
      </c>
      <c r="Q37" s="32" t="s">
        <v>267</v>
      </c>
      <c r="R37" s="35">
        <v>43793</v>
      </c>
      <c r="S37" s="32">
        <v>3916</v>
      </c>
      <c r="T37" s="36">
        <v>108</v>
      </c>
    </row>
    <row r="38" spans="1:20" x14ac:dyDescent="0.35">
      <c r="A38" s="25">
        <v>37</v>
      </c>
      <c r="B38" s="26" t="s">
        <v>268</v>
      </c>
      <c r="C38" s="26" t="s">
        <v>269</v>
      </c>
      <c r="D38" s="26" t="s">
        <v>270</v>
      </c>
      <c r="E38" s="26" t="s">
        <v>62</v>
      </c>
      <c r="F38" s="26" t="s">
        <v>49</v>
      </c>
      <c r="G38" s="27">
        <v>1848</v>
      </c>
      <c r="H38" s="27">
        <f t="shared" si="0"/>
        <v>20</v>
      </c>
      <c r="I38" s="28">
        <v>44830</v>
      </c>
      <c r="J38" s="27">
        <f ca="1">DATEDIF('BDD client - segmentation'!$I38,TODAY(),"M")</f>
        <v>6</v>
      </c>
      <c r="K38" s="27">
        <f t="shared" ca="1" si="1"/>
        <v>10</v>
      </c>
      <c r="L38" s="27">
        <v>27</v>
      </c>
      <c r="M38" s="27">
        <f t="shared" si="2"/>
        <v>13.5</v>
      </c>
      <c r="N38" s="27">
        <f t="shared" ca="1" si="3"/>
        <v>43.5</v>
      </c>
      <c r="O38" s="26" t="s">
        <v>271</v>
      </c>
      <c r="P38" s="26" t="s">
        <v>272</v>
      </c>
      <c r="Q38" s="26" t="s">
        <v>273</v>
      </c>
      <c r="R38" s="29">
        <v>43549</v>
      </c>
      <c r="S38" s="26">
        <v>4660</v>
      </c>
      <c r="T38" s="30">
        <v>184</v>
      </c>
    </row>
    <row r="39" spans="1:20" x14ac:dyDescent="0.35">
      <c r="A39" s="31">
        <v>38</v>
      </c>
      <c r="B39" s="32" t="s">
        <v>274</v>
      </c>
      <c r="C39" s="32" t="s">
        <v>275</v>
      </c>
      <c r="D39" s="32" t="s">
        <v>276</v>
      </c>
      <c r="E39" s="32" t="s">
        <v>48</v>
      </c>
      <c r="F39" s="32" t="s">
        <v>49</v>
      </c>
      <c r="G39" s="33">
        <v>2161</v>
      </c>
      <c r="H39" s="27">
        <f t="shared" si="0"/>
        <v>20</v>
      </c>
      <c r="I39" s="34">
        <v>44616</v>
      </c>
      <c r="J39" s="33">
        <f ca="1">DATEDIF('BDD client - segmentation'!$I39,TODAY(),"M")</f>
        <v>13</v>
      </c>
      <c r="K39" s="27">
        <f t="shared" ca="1" si="1"/>
        <v>1</v>
      </c>
      <c r="L39" s="33">
        <v>7</v>
      </c>
      <c r="M39" s="27">
        <f t="shared" si="2"/>
        <v>3.5</v>
      </c>
      <c r="N39" s="27">
        <f t="shared" ca="1" si="3"/>
        <v>24.5</v>
      </c>
      <c r="O39" s="32" t="s">
        <v>277</v>
      </c>
      <c r="P39" s="32" t="s">
        <v>278</v>
      </c>
      <c r="Q39" s="32" t="s">
        <v>279</v>
      </c>
      <c r="R39" s="35">
        <v>43361</v>
      </c>
      <c r="S39" s="32">
        <v>1596</v>
      </c>
      <c r="T39" s="36">
        <v>186</v>
      </c>
    </row>
    <row r="40" spans="1:20" x14ac:dyDescent="0.35">
      <c r="A40" s="25">
        <v>39</v>
      </c>
      <c r="B40" s="26" t="s">
        <v>280</v>
      </c>
      <c r="C40" s="26" t="s">
        <v>281</v>
      </c>
      <c r="D40" s="26" t="s">
        <v>282</v>
      </c>
      <c r="E40" s="26" t="s">
        <v>48</v>
      </c>
      <c r="F40" s="26" t="s">
        <v>125</v>
      </c>
      <c r="G40" s="27">
        <v>3220</v>
      </c>
      <c r="H40" s="27">
        <f t="shared" si="0"/>
        <v>30</v>
      </c>
      <c r="I40" s="28">
        <v>44809</v>
      </c>
      <c r="J40" s="27">
        <f ca="1">DATEDIF('BDD client - segmentation'!$I40,TODAY(),"M")</f>
        <v>6</v>
      </c>
      <c r="K40" s="27">
        <f t="shared" ca="1" si="1"/>
        <v>10</v>
      </c>
      <c r="L40" s="27">
        <v>4</v>
      </c>
      <c r="M40" s="27">
        <f t="shared" si="2"/>
        <v>2</v>
      </c>
      <c r="N40" s="27">
        <f t="shared" ca="1" si="3"/>
        <v>42</v>
      </c>
      <c r="O40" s="26" t="s">
        <v>283</v>
      </c>
      <c r="P40" s="26" t="s">
        <v>284</v>
      </c>
      <c r="Q40" s="26" t="s">
        <v>285</v>
      </c>
      <c r="R40" s="29">
        <v>43429</v>
      </c>
      <c r="S40" s="26">
        <v>2992</v>
      </c>
      <c r="T40" s="30">
        <v>61</v>
      </c>
    </row>
    <row r="41" spans="1:20" x14ac:dyDescent="0.35">
      <c r="A41" s="31">
        <v>40</v>
      </c>
      <c r="B41" s="32" t="s">
        <v>286</v>
      </c>
      <c r="C41" s="32" t="s">
        <v>287</v>
      </c>
      <c r="D41" s="32" t="s">
        <v>288</v>
      </c>
      <c r="E41" s="32" t="s">
        <v>48</v>
      </c>
      <c r="F41" s="32" t="s">
        <v>49</v>
      </c>
      <c r="G41" s="33">
        <v>2240</v>
      </c>
      <c r="H41" s="27">
        <f t="shared" si="0"/>
        <v>20</v>
      </c>
      <c r="I41" s="34">
        <v>43154</v>
      </c>
      <c r="J41" s="33">
        <f ca="1">DATEDIF('BDD client - segmentation'!$I41,TODAY(),"M")</f>
        <v>61</v>
      </c>
      <c r="K41" s="27">
        <f t="shared" ca="1" si="1"/>
        <v>0</v>
      </c>
      <c r="L41" s="33">
        <v>3</v>
      </c>
      <c r="M41" s="27">
        <f t="shared" si="2"/>
        <v>1.5</v>
      </c>
      <c r="N41" s="27">
        <f t="shared" ca="1" si="3"/>
        <v>21.5</v>
      </c>
      <c r="O41" s="32" t="s">
        <v>289</v>
      </c>
      <c r="P41" s="32" t="s">
        <v>290</v>
      </c>
      <c r="Q41" s="32" t="s">
        <v>189</v>
      </c>
      <c r="R41" s="35">
        <v>44758</v>
      </c>
      <c r="S41" s="32">
        <v>3989</v>
      </c>
      <c r="T41" s="36">
        <v>94</v>
      </c>
    </row>
    <row r="42" spans="1:20" x14ac:dyDescent="0.35">
      <c r="A42" s="25">
        <v>41</v>
      </c>
      <c r="B42" s="26" t="s">
        <v>291</v>
      </c>
      <c r="C42" s="26" t="s">
        <v>292</v>
      </c>
      <c r="D42" s="26" t="s">
        <v>293</v>
      </c>
      <c r="E42" s="26" t="s">
        <v>62</v>
      </c>
      <c r="F42" s="26" t="s">
        <v>49</v>
      </c>
      <c r="G42" s="27">
        <v>1190</v>
      </c>
      <c r="H42" s="27">
        <f t="shared" si="0"/>
        <v>20</v>
      </c>
      <c r="I42" s="28">
        <v>43611</v>
      </c>
      <c r="J42" s="27">
        <f ca="1">DATEDIF('BDD client - segmentation'!$I42,TODAY(),"M")</f>
        <v>46</v>
      </c>
      <c r="K42" s="27">
        <f t="shared" ca="1" si="1"/>
        <v>0</v>
      </c>
      <c r="L42" s="27">
        <v>7</v>
      </c>
      <c r="M42" s="27">
        <f t="shared" si="2"/>
        <v>3.5</v>
      </c>
      <c r="N42" s="27">
        <f t="shared" ca="1" si="3"/>
        <v>23.5</v>
      </c>
      <c r="O42" s="26" t="s">
        <v>294</v>
      </c>
      <c r="P42" s="26" t="s">
        <v>295</v>
      </c>
      <c r="Q42" s="26" t="s">
        <v>296</v>
      </c>
      <c r="R42" s="29">
        <v>43255</v>
      </c>
      <c r="S42" s="26">
        <v>4667</v>
      </c>
      <c r="T42" s="30">
        <v>14</v>
      </c>
    </row>
    <row r="43" spans="1:20" x14ac:dyDescent="0.35">
      <c r="A43" s="31">
        <v>42</v>
      </c>
      <c r="B43" s="32" t="s">
        <v>297</v>
      </c>
      <c r="C43" s="32" t="s">
        <v>298</v>
      </c>
      <c r="D43" s="32" t="s">
        <v>299</v>
      </c>
      <c r="E43" s="32" t="s">
        <v>48</v>
      </c>
      <c r="F43" s="32" t="s">
        <v>49</v>
      </c>
      <c r="G43" s="33">
        <v>1679</v>
      </c>
      <c r="H43" s="27">
        <f t="shared" si="0"/>
        <v>20</v>
      </c>
      <c r="I43" s="34">
        <v>43270</v>
      </c>
      <c r="J43" s="33">
        <f ca="1">DATEDIF('BDD client - segmentation'!$I43,TODAY(),"M")</f>
        <v>57</v>
      </c>
      <c r="K43" s="27">
        <f t="shared" ca="1" si="1"/>
        <v>0</v>
      </c>
      <c r="L43" s="33">
        <v>14</v>
      </c>
      <c r="M43" s="27">
        <f t="shared" si="2"/>
        <v>7</v>
      </c>
      <c r="N43" s="27">
        <f t="shared" ca="1" si="3"/>
        <v>27</v>
      </c>
      <c r="O43" s="32" t="s">
        <v>300</v>
      </c>
      <c r="P43" s="32" t="s">
        <v>301</v>
      </c>
      <c r="Q43" s="32" t="s">
        <v>302</v>
      </c>
      <c r="R43" s="35">
        <v>43473</v>
      </c>
      <c r="S43" s="32">
        <v>1505</v>
      </c>
      <c r="T43" s="36">
        <v>49</v>
      </c>
    </row>
    <row r="44" spans="1:20" x14ac:dyDescent="0.35">
      <c r="A44" s="25">
        <v>43</v>
      </c>
      <c r="B44" s="26" t="s">
        <v>303</v>
      </c>
      <c r="C44" s="26" t="s">
        <v>304</v>
      </c>
      <c r="D44" s="26" t="s">
        <v>305</v>
      </c>
      <c r="E44" s="26" t="s">
        <v>62</v>
      </c>
      <c r="F44" s="26" t="s">
        <v>63</v>
      </c>
      <c r="G44" s="27">
        <v>4174</v>
      </c>
      <c r="H44" s="27">
        <f t="shared" si="0"/>
        <v>30</v>
      </c>
      <c r="I44" s="28">
        <v>44394</v>
      </c>
      <c r="J44" s="27">
        <f ca="1">DATEDIF('BDD client - segmentation'!$I44,TODAY(),"M")</f>
        <v>20</v>
      </c>
      <c r="K44" s="27">
        <f t="shared" ca="1" si="1"/>
        <v>1</v>
      </c>
      <c r="L44" s="27">
        <v>5</v>
      </c>
      <c r="M44" s="27">
        <f t="shared" si="2"/>
        <v>2.5</v>
      </c>
      <c r="N44" s="27">
        <f t="shared" ca="1" si="3"/>
        <v>33.5</v>
      </c>
      <c r="O44" s="26" t="s">
        <v>306</v>
      </c>
      <c r="P44" s="26" t="s">
        <v>307</v>
      </c>
      <c r="Q44" s="26" t="s">
        <v>308</v>
      </c>
      <c r="R44" s="29">
        <v>44055</v>
      </c>
      <c r="S44" s="26">
        <v>3984</v>
      </c>
      <c r="T44" s="30">
        <v>90</v>
      </c>
    </row>
    <row r="45" spans="1:20" x14ac:dyDescent="0.35">
      <c r="A45" s="31">
        <v>44</v>
      </c>
      <c r="B45" s="32" t="s">
        <v>309</v>
      </c>
      <c r="C45" s="32" t="s">
        <v>310</v>
      </c>
      <c r="D45" s="32" t="s">
        <v>311</v>
      </c>
      <c r="E45" s="32" t="s">
        <v>62</v>
      </c>
      <c r="F45" s="32" t="s">
        <v>49</v>
      </c>
      <c r="G45" s="33">
        <v>455</v>
      </c>
      <c r="H45" s="27">
        <f t="shared" si="0"/>
        <v>5</v>
      </c>
      <c r="I45" s="34">
        <v>43102</v>
      </c>
      <c r="J45" s="33">
        <f ca="1">DATEDIF('BDD client - segmentation'!$I45,TODAY(),"M")</f>
        <v>63</v>
      </c>
      <c r="K45" s="27">
        <f t="shared" ca="1" si="1"/>
        <v>0</v>
      </c>
      <c r="L45" s="33">
        <v>5</v>
      </c>
      <c r="M45" s="27">
        <f t="shared" si="2"/>
        <v>2.5</v>
      </c>
      <c r="N45" s="27">
        <f t="shared" ca="1" si="3"/>
        <v>7.5</v>
      </c>
      <c r="O45" s="32" t="s">
        <v>312</v>
      </c>
      <c r="P45" s="32" t="s">
        <v>313</v>
      </c>
      <c r="Q45" s="32" t="s">
        <v>314</v>
      </c>
      <c r="R45" s="35">
        <v>44205</v>
      </c>
      <c r="S45" s="32">
        <v>509</v>
      </c>
      <c r="T45" s="36">
        <v>65</v>
      </c>
    </row>
    <row r="46" spans="1:20" x14ac:dyDescent="0.35">
      <c r="A46" s="25">
        <v>45</v>
      </c>
      <c r="B46" s="26" t="s">
        <v>315</v>
      </c>
      <c r="C46" s="26" t="s">
        <v>316</v>
      </c>
      <c r="D46" s="26" t="s">
        <v>317</v>
      </c>
      <c r="E46" s="26" t="s">
        <v>62</v>
      </c>
      <c r="F46" s="26" t="s">
        <v>49</v>
      </c>
      <c r="G46" s="27">
        <v>1814</v>
      </c>
      <c r="H46" s="27">
        <f t="shared" si="0"/>
        <v>20</v>
      </c>
      <c r="I46" s="28">
        <v>43141</v>
      </c>
      <c r="J46" s="27">
        <f ca="1">DATEDIF('BDD client - segmentation'!$I46,TODAY(),"M")</f>
        <v>61</v>
      </c>
      <c r="K46" s="27">
        <f t="shared" ca="1" si="1"/>
        <v>0</v>
      </c>
      <c r="L46" s="27">
        <v>9</v>
      </c>
      <c r="M46" s="27">
        <f t="shared" si="2"/>
        <v>4.5</v>
      </c>
      <c r="N46" s="27">
        <f t="shared" ca="1" si="3"/>
        <v>24.5</v>
      </c>
      <c r="O46" s="26" t="s">
        <v>318</v>
      </c>
      <c r="P46" s="26" t="s">
        <v>319</v>
      </c>
      <c r="Q46" s="26" t="s">
        <v>320</v>
      </c>
      <c r="R46" s="29">
        <v>44856</v>
      </c>
      <c r="S46" s="26">
        <v>4530</v>
      </c>
      <c r="T46" s="30">
        <v>50</v>
      </c>
    </row>
    <row r="47" spans="1:20" x14ac:dyDescent="0.35">
      <c r="A47" s="31">
        <v>46</v>
      </c>
      <c r="B47" s="32" t="s">
        <v>321</v>
      </c>
      <c r="C47" s="32" t="s">
        <v>322</v>
      </c>
      <c r="D47" s="32" t="s">
        <v>323</v>
      </c>
      <c r="E47" s="32" t="s">
        <v>62</v>
      </c>
      <c r="F47" s="32" t="s">
        <v>49</v>
      </c>
      <c r="G47" s="33">
        <v>1740</v>
      </c>
      <c r="H47" s="27">
        <f t="shared" si="0"/>
        <v>20</v>
      </c>
      <c r="I47" s="34">
        <v>44733</v>
      </c>
      <c r="J47" s="33">
        <f ca="1">DATEDIF('BDD client - segmentation'!$I47,TODAY(),"M")</f>
        <v>9</v>
      </c>
      <c r="K47" s="27">
        <f t="shared" ca="1" si="1"/>
        <v>5</v>
      </c>
      <c r="L47" s="33">
        <v>21</v>
      </c>
      <c r="M47" s="27">
        <f t="shared" si="2"/>
        <v>10.5</v>
      </c>
      <c r="N47" s="27">
        <f t="shared" ca="1" si="3"/>
        <v>35.5</v>
      </c>
      <c r="O47" s="32" t="s">
        <v>70</v>
      </c>
      <c r="P47" s="32" t="s">
        <v>324</v>
      </c>
      <c r="Q47" s="32" t="s">
        <v>325</v>
      </c>
      <c r="R47" s="35">
        <v>43766</v>
      </c>
      <c r="S47" s="32">
        <v>2123</v>
      </c>
      <c r="T47" s="36">
        <v>15</v>
      </c>
    </row>
    <row r="48" spans="1:20" x14ac:dyDescent="0.35">
      <c r="A48" s="25">
        <v>47</v>
      </c>
      <c r="B48" s="26" t="s">
        <v>326</v>
      </c>
      <c r="C48" s="26" t="s">
        <v>327</v>
      </c>
      <c r="D48" s="26" t="s">
        <v>328</v>
      </c>
      <c r="E48" s="26" t="s">
        <v>48</v>
      </c>
      <c r="F48" s="26" t="s">
        <v>49</v>
      </c>
      <c r="G48" s="27">
        <v>4557</v>
      </c>
      <c r="H48" s="27">
        <f t="shared" si="0"/>
        <v>30</v>
      </c>
      <c r="I48" s="28">
        <v>43242</v>
      </c>
      <c r="J48" s="27">
        <f ca="1">DATEDIF('BDD client - segmentation'!$I48,TODAY(),"M")</f>
        <v>58</v>
      </c>
      <c r="K48" s="27">
        <f t="shared" ca="1" si="1"/>
        <v>0</v>
      </c>
      <c r="L48" s="27">
        <v>22</v>
      </c>
      <c r="M48" s="27">
        <f t="shared" si="2"/>
        <v>11</v>
      </c>
      <c r="N48" s="27">
        <f t="shared" ca="1" si="3"/>
        <v>41</v>
      </c>
      <c r="O48" s="26" t="s">
        <v>329</v>
      </c>
      <c r="P48" s="26" t="s">
        <v>330</v>
      </c>
      <c r="Q48" s="26" t="s">
        <v>331</v>
      </c>
      <c r="R48" s="29">
        <v>43322</v>
      </c>
      <c r="S48" s="26">
        <v>2870</v>
      </c>
      <c r="T48" s="30">
        <v>249</v>
      </c>
    </row>
    <row r="49" spans="1:20" x14ac:dyDescent="0.35">
      <c r="A49" s="31">
        <v>48</v>
      </c>
      <c r="B49" s="32" t="s">
        <v>332</v>
      </c>
      <c r="C49" s="32" t="s">
        <v>333</v>
      </c>
      <c r="D49" s="32" t="s">
        <v>334</v>
      </c>
      <c r="E49" s="32" t="s">
        <v>62</v>
      </c>
      <c r="F49" s="32" t="s">
        <v>49</v>
      </c>
      <c r="G49" s="33">
        <v>1153</v>
      </c>
      <c r="H49" s="27">
        <f t="shared" si="0"/>
        <v>20</v>
      </c>
      <c r="I49" s="34">
        <v>44295</v>
      </c>
      <c r="J49" s="33">
        <f ca="1">DATEDIF('BDD client - segmentation'!$I49,TODAY(),"M")</f>
        <v>23</v>
      </c>
      <c r="K49" s="27">
        <f t="shared" ca="1" si="1"/>
        <v>1</v>
      </c>
      <c r="L49" s="33">
        <v>0</v>
      </c>
      <c r="M49" s="27">
        <f t="shared" si="2"/>
        <v>0</v>
      </c>
      <c r="N49" s="27">
        <f t="shared" ca="1" si="3"/>
        <v>21</v>
      </c>
      <c r="O49" s="32" t="s">
        <v>335</v>
      </c>
      <c r="P49" s="32" t="s">
        <v>336</v>
      </c>
      <c r="Q49" s="32" t="s">
        <v>337</v>
      </c>
      <c r="R49" s="35">
        <v>44649</v>
      </c>
      <c r="S49" s="32">
        <v>2984</v>
      </c>
      <c r="T49" s="36">
        <v>34</v>
      </c>
    </row>
    <row r="50" spans="1:20" x14ac:dyDescent="0.35">
      <c r="A50" s="25">
        <v>49</v>
      </c>
      <c r="B50" s="26" t="s">
        <v>338</v>
      </c>
      <c r="C50" s="26" t="s">
        <v>339</v>
      </c>
      <c r="D50" s="26" t="s">
        <v>340</v>
      </c>
      <c r="E50" s="26" t="s">
        <v>62</v>
      </c>
      <c r="F50" s="26" t="s">
        <v>125</v>
      </c>
      <c r="G50" s="27">
        <v>376</v>
      </c>
      <c r="H50" s="27">
        <f t="shared" si="0"/>
        <v>5</v>
      </c>
      <c r="I50" s="28">
        <v>44554</v>
      </c>
      <c r="J50" s="27">
        <f ca="1">DATEDIF('BDD client - segmentation'!$I50,TODAY(),"M")</f>
        <v>15</v>
      </c>
      <c r="K50" s="27">
        <f t="shared" ca="1" si="1"/>
        <v>1</v>
      </c>
      <c r="L50" s="27">
        <v>1</v>
      </c>
      <c r="M50" s="27">
        <f t="shared" si="2"/>
        <v>0.5</v>
      </c>
      <c r="N50" s="27">
        <f t="shared" ca="1" si="3"/>
        <v>6.5</v>
      </c>
      <c r="O50" s="26" t="s">
        <v>341</v>
      </c>
      <c r="P50" s="26" t="s">
        <v>342</v>
      </c>
      <c r="Q50" s="26" t="s">
        <v>343</v>
      </c>
      <c r="R50" s="29">
        <v>44112</v>
      </c>
      <c r="S50" s="26">
        <v>1154</v>
      </c>
      <c r="T50" s="30">
        <v>14</v>
      </c>
    </row>
    <row r="51" spans="1:20" x14ac:dyDescent="0.35">
      <c r="A51" s="31">
        <v>50</v>
      </c>
      <c r="B51" s="32" t="s">
        <v>344</v>
      </c>
      <c r="C51" s="32" t="s">
        <v>345</v>
      </c>
      <c r="D51" s="32" t="s">
        <v>346</v>
      </c>
      <c r="E51" s="32" t="s">
        <v>62</v>
      </c>
      <c r="F51" s="32" t="s">
        <v>49</v>
      </c>
      <c r="G51" s="33">
        <v>770</v>
      </c>
      <c r="H51" s="27">
        <f t="shared" si="0"/>
        <v>10</v>
      </c>
      <c r="I51" s="34">
        <v>44523</v>
      </c>
      <c r="J51" s="33">
        <f ca="1">DATEDIF('BDD client - segmentation'!$I51,TODAY(),"M")</f>
        <v>16</v>
      </c>
      <c r="K51" s="27">
        <f t="shared" ca="1" si="1"/>
        <v>1</v>
      </c>
      <c r="L51" s="33">
        <v>1</v>
      </c>
      <c r="M51" s="27">
        <f t="shared" si="2"/>
        <v>0.5</v>
      </c>
      <c r="N51" s="27">
        <f t="shared" ca="1" si="3"/>
        <v>11.5</v>
      </c>
      <c r="O51" s="32" t="s">
        <v>94</v>
      </c>
      <c r="P51" s="32" t="s">
        <v>347</v>
      </c>
      <c r="Q51" s="32" t="s">
        <v>320</v>
      </c>
      <c r="R51" s="35">
        <v>44069</v>
      </c>
      <c r="S51" s="32">
        <v>3390</v>
      </c>
      <c r="T51" s="36">
        <v>201</v>
      </c>
    </row>
    <row r="52" spans="1:20" x14ac:dyDescent="0.35">
      <c r="A52" s="25">
        <v>51</v>
      </c>
      <c r="B52" s="26" t="s">
        <v>348</v>
      </c>
      <c r="C52" s="26" t="s">
        <v>349</v>
      </c>
      <c r="D52" s="26" t="s">
        <v>350</v>
      </c>
      <c r="E52" s="26" t="s">
        <v>48</v>
      </c>
      <c r="F52" s="26" t="s">
        <v>49</v>
      </c>
      <c r="G52" s="27">
        <v>932</v>
      </c>
      <c r="H52" s="27">
        <f t="shared" si="0"/>
        <v>10</v>
      </c>
      <c r="I52" s="28">
        <v>43704</v>
      </c>
      <c r="J52" s="27">
        <f ca="1">DATEDIF('BDD client - segmentation'!$I52,TODAY(),"M")</f>
        <v>43</v>
      </c>
      <c r="K52" s="27">
        <f t="shared" ca="1" si="1"/>
        <v>0</v>
      </c>
      <c r="L52" s="27">
        <v>8</v>
      </c>
      <c r="M52" s="27">
        <f t="shared" si="2"/>
        <v>4</v>
      </c>
      <c r="N52" s="27">
        <f t="shared" ca="1" si="3"/>
        <v>14</v>
      </c>
      <c r="O52" s="26" t="s">
        <v>351</v>
      </c>
      <c r="P52" s="26" t="s">
        <v>352</v>
      </c>
      <c r="Q52" s="26" t="s">
        <v>353</v>
      </c>
      <c r="R52" s="29">
        <v>44536</v>
      </c>
      <c r="S52" s="26">
        <v>261</v>
      </c>
      <c r="T52" s="30">
        <v>204</v>
      </c>
    </row>
    <row r="53" spans="1:20" x14ac:dyDescent="0.35">
      <c r="A53" s="31">
        <v>52</v>
      </c>
      <c r="B53" s="32" t="s">
        <v>354</v>
      </c>
      <c r="C53" s="32" t="s">
        <v>355</v>
      </c>
      <c r="D53" s="32" t="s">
        <v>356</v>
      </c>
      <c r="E53" s="32" t="s">
        <v>62</v>
      </c>
      <c r="F53" s="32" t="s">
        <v>63</v>
      </c>
      <c r="G53" s="33">
        <v>3552</v>
      </c>
      <c r="H53" s="27">
        <f t="shared" si="0"/>
        <v>30</v>
      </c>
      <c r="I53" s="34">
        <v>44637</v>
      </c>
      <c r="J53" s="33">
        <f ca="1">DATEDIF('BDD client - segmentation'!$I53,TODAY(),"M")</f>
        <v>12</v>
      </c>
      <c r="K53" s="27">
        <f t="shared" ca="1" si="1"/>
        <v>5</v>
      </c>
      <c r="L53" s="33">
        <v>25</v>
      </c>
      <c r="M53" s="27">
        <f t="shared" si="2"/>
        <v>12.5</v>
      </c>
      <c r="N53" s="27">
        <f t="shared" ca="1" si="3"/>
        <v>47.5</v>
      </c>
      <c r="O53" s="32" t="s">
        <v>357</v>
      </c>
      <c r="P53" s="32" t="s">
        <v>358</v>
      </c>
      <c r="Q53" s="32" t="s">
        <v>359</v>
      </c>
      <c r="R53" s="35">
        <v>44336</v>
      </c>
      <c r="S53" s="32">
        <v>1365</v>
      </c>
      <c r="T53" s="36">
        <v>83</v>
      </c>
    </row>
    <row r="54" spans="1:20" x14ac:dyDescent="0.35">
      <c r="A54" s="25">
        <v>53</v>
      </c>
      <c r="B54" s="26" t="s">
        <v>360</v>
      </c>
      <c r="C54" s="26" t="s">
        <v>361</v>
      </c>
      <c r="D54" s="26" t="s">
        <v>362</v>
      </c>
      <c r="E54" s="26" t="s">
        <v>62</v>
      </c>
      <c r="F54" s="26" t="s">
        <v>125</v>
      </c>
      <c r="G54" s="27">
        <v>1074</v>
      </c>
      <c r="H54" s="27">
        <f t="shared" si="0"/>
        <v>20</v>
      </c>
      <c r="I54" s="28">
        <v>43612</v>
      </c>
      <c r="J54" s="27">
        <f ca="1">DATEDIF('BDD client - segmentation'!$I54,TODAY(),"M")</f>
        <v>46</v>
      </c>
      <c r="K54" s="27">
        <f t="shared" ca="1" si="1"/>
        <v>0</v>
      </c>
      <c r="L54" s="27">
        <v>13</v>
      </c>
      <c r="M54" s="27">
        <f t="shared" si="2"/>
        <v>6.5</v>
      </c>
      <c r="N54" s="27">
        <f t="shared" ca="1" si="3"/>
        <v>26.5</v>
      </c>
      <c r="O54" s="26" t="s">
        <v>187</v>
      </c>
      <c r="P54" s="26" t="s">
        <v>363</v>
      </c>
      <c r="Q54" s="26" t="s">
        <v>364</v>
      </c>
      <c r="R54" s="29">
        <v>43621</v>
      </c>
      <c r="S54" s="26">
        <v>3178</v>
      </c>
      <c r="T54" s="30">
        <v>179</v>
      </c>
    </row>
    <row r="55" spans="1:20" x14ac:dyDescent="0.35">
      <c r="A55" s="31">
        <v>54</v>
      </c>
      <c r="B55" s="32" t="s">
        <v>365</v>
      </c>
      <c r="C55" s="32" t="s">
        <v>366</v>
      </c>
      <c r="D55" s="32" t="s">
        <v>367</v>
      </c>
      <c r="E55" s="32" t="s">
        <v>62</v>
      </c>
      <c r="F55" s="32" t="s">
        <v>63</v>
      </c>
      <c r="G55" s="33">
        <v>2484</v>
      </c>
      <c r="H55" s="27">
        <f t="shared" si="0"/>
        <v>20</v>
      </c>
      <c r="I55" s="34">
        <v>44486</v>
      </c>
      <c r="J55" s="33">
        <f ca="1">DATEDIF('BDD client - segmentation'!$I55,TODAY(),"M")</f>
        <v>17</v>
      </c>
      <c r="K55" s="27">
        <f t="shared" ca="1" si="1"/>
        <v>1</v>
      </c>
      <c r="L55" s="33">
        <v>26</v>
      </c>
      <c r="M55" s="27">
        <f t="shared" si="2"/>
        <v>13</v>
      </c>
      <c r="N55" s="27">
        <f t="shared" ca="1" si="3"/>
        <v>34</v>
      </c>
      <c r="O55" s="32" t="s">
        <v>368</v>
      </c>
      <c r="P55" s="32" t="s">
        <v>369</v>
      </c>
      <c r="Q55" s="32" t="s">
        <v>370</v>
      </c>
      <c r="R55" s="35">
        <v>44040</v>
      </c>
      <c r="S55" s="32">
        <v>3240</v>
      </c>
      <c r="T55" s="36">
        <v>183</v>
      </c>
    </row>
    <row r="56" spans="1:20" x14ac:dyDescent="0.35">
      <c r="A56" s="25">
        <v>55</v>
      </c>
      <c r="B56" s="26" t="s">
        <v>371</v>
      </c>
      <c r="C56" s="26" t="s">
        <v>372</v>
      </c>
      <c r="D56" s="26" t="s">
        <v>373</v>
      </c>
      <c r="E56" s="26" t="s">
        <v>62</v>
      </c>
      <c r="F56" s="26" t="s">
        <v>49</v>
      </c>
      <c r="G56" s="27">
        <v>4486</v>
      </c>
      <c r="H56" s="27">
        <f t="shared" si="0"/>
        <v>30</v>
      </c>
      <c r="I56" s="28">
        <v>44779</v>
      </c>
      <c r="J56" s="27">
        <f ca="1">DATEDIF('BDD client - segmentation'!$I56,TODAY(),"M")</f>
        <v>7</v>
      </c>
      <c r="K56" s="27">
        <f t="shared" ca="1" si="1"/>
        <v>5</v>
      </c>
      <c r="L56" s="27">
        <v>3</v>
      </c>
      <c r="M56" s="27">
        <f t="shared" si="2"/>
        <v>1.5</v>
      </c>
      <c r="N56" s="27">
        <f t="shared" ca="1" si="3"/>
        <v>36.5</v>
      </c>
      <c r="O56" s="26" t="s">
        <v>374</v>
      </c>
      <c r="P56" s="26" t="s">
        <v>375</v>
      </c>
      <c r="Q56" s="26" t="s">
        <v>376</v>
      </c>
      <c r="R56" s="29">
        <v>44178</v>
      </c>
      <c r="S56" s="26">
        <v>4842</v>
      </c>
      <c r="T56" s="30">
        <v>39</v>
      </c>
    </row>
    <row r="57" spans="1:20" x14ac:dyDescent="0.35">
      <c r="A57" s="31">
        <v>56</v>
      </c>
      <c r="B57" s="32" t="s">
        <v>377</v>
      </c>
      <c r="C57" s="32" t="s">
        <v>378</v>
      </c>
      <c r="D57" s="32" t="s">
        <v>379</v>
      </c>
      <c r="E57" s="32" t="s">
        <v>48</v>
      </c>
      <c r="F57" s="32" t="s">
        <v>49</v>
      </c>
      <c r="G57" s="33">
        <v>254</v>
      </c>
      <c r="H57" s="27">
        <f t="shared" si="0"/>
        <v>5</v>
      </c>
      <c r="I57" s="34">
        <v>43858</v>
      </c>
      <c r="J57" s="33">
        <f ca="1">DATEDIF('BDD client - segmentation'!$I57,TODAY(),"M")</f>
        <v>38</v>
      </c>
      <c r="K57" s="27">
        <f t="shared" ca="1" si="1"/>
        <v>0</v>
      </c>
      <c r="L57" s="33">
        <v>4</v>
      </c>
      <c r="M57" s="27">
        <f t="shared" si="2"/>
        <v>2</v>
      </c>
      <c r="N57" s="27">
        <f t="shared" ca="1" si="3"/>
        <v>7</v>
      </c>
      <c r="O57" s="32" t="s">
        <v>380</v>
      </c>
      <c r="P57" s="32" t="s">
        <v>381</v>
      </c>
      <c r="Q57" s="32" t="s">
        <v>382</v>
      </c>
      <c r="R57" s="35">
        <v>44726</v>
      </c>
      <c r="S57" s="32">
        <v>4981</v>
      </c>
      <c r="T57" s="36">
        <v>116</v>
      </c>
    </row>
    <row r="58" spans="1:20" x14ac:dyDescent="0.35">
      <c r="A58" s="25">
        <v>57</v>
      </c>
      <c r="B58" s="26" t="s">
        <v>383</v>
      </c>
      <c r="C58" s="26" t="s">
        <v>384</v>
      </c>
      <c r="D58" s="26" t="s">
        <v>385</v>
      </c>
      <c r="E58" s="26" t="s">
        <v>48</v>
      </c>
      <c r="F58" s="26" t="s">
        <v>49</v>
      </c>
      <c r="G58" s="27">
        <v>4408</v>
      </c>
      <c r="H58" s="27">
        <f t="shared" si="0"/>
        <v>30</v>
      </c>
      <c r="I58" s="28">
        <v>43995</v>
      </c>
      <c r="J58" s="27">
        <f ca="1">DATEDIF('BDD client - segmentation'!$I58,TODAY(),"M")</f>
        <v>33</v>
      </c>
      <c r="K58" s="27">
        <f t="shared" ca="1" si="1"/>
        <v>0</v>
      </c>
      <c r="L58" s="27">
        <v>7</v>
      </c>
      <c r="M58" s="27">
        <f t="shared" si="2"/>
        <v>3.5</v>
      </c>
      <c r="N58" s="27">
        <f t="shared" ca="1" si="3"/>
        <v>33.5</v>
      </c>
      <c r="O58" s="26" t="s">
        <v>386</v>
      </c>
      <c r="P58" s="26" t="s">
        <v>387</v>
      </c>
      <c r="Q58" s="26" t="s">
        <v>388</v>
      </c>
      <c r="R58" s="29">
        <v>43217</v>
      </c>
      <c r="S58" s="26">
        <v>3369</v>
      </c>
      <c r="T58" s="30">
        <v>201</v>
      </c>
    </row>
    <row r="59" spans="1:20" x14ac:dyDescent="0.35">
      <c r="A59" s="31">
        <v>58</v>
      </c>
      <c r="B59" s="32" t="s">
        <v>389</v>
      </c>
      <c r="C59" s="32" t="s">
        <v>390</v>
      </c>
      <c r="D59" s="32" t="s">
        <v>391</v>
      </c>
      <c r="E59" s="32" t="s">
        <v>48</v>
      </c>
      <c r="F59" s="32" t="s">
        <v>125</v>
      </c>
      <c r="G59" s="33">
        <v>4522</v>
      </c>
      <c r="H59" s="27">
        <f t="shared" si="0"/>
        <v>30</v>
      </c>
      <c r="I59" s="34">
        <v>43576</v>
      </c>
      <c r="J59" s="33">
        <f ca="1">DATEDIF('BDD client - segmentation'!$I59,TODAY(),"M")</f>
        <v>47</v>
      </c>
      <c r="K59" s="27">
        <f t="shared" ca="1" si="1"/>
        <v>0</v>
      </c>
      <c r="L59" s="33">
        <v>8</v>
      </c>
      <c r="M59" s="27">
        <f t="shared" si="2"/>
        <v>4</v>
      </c>
      <c r="N59" s="27">
        <f t="shared" ca="1" si="3"/>
        <v>34</v>
      </c>
      <c r="O59" s="32" t="s">
        <v>392</v>
      </c>
      <c r="P59" s="32" t="s">
        <v>393</v>
      </c>
      <c r="Q59" s="32" t="s">
        <v>394</v>
      </c>
      <c r="R59" s="35">
        <v>43266</v>
      </c>
      <c r="S59" s="32">
        <v>1083</v>
      </c>
      <c r="T59" s="36">
        <v>156</v>
      </c>
    </row>
    <row r="60" spans="1:20" x14ac:dyDescent="0.35">
      <c r="A60" s="25">
        <v>59</v>
      </c>
      <c r="B60" s="26" t="s">
        <v>395</v>
      </c>
      <c r="C60" s="26" t="s">
        <v>396</v>
      </c>
      <c r="D60" s="26" t="s">
        <v>397</v>
      </c>
      <c r="E60" s="26" t="s">
        <v>48</v>
      </c>
      <c r="F60" s="26" t="s">
        <v>398</v>
      </c>
      <c r="G60" s="27">
        <v>3040</v>
      </c>
      <c r="H60" s="27">
        <f t="shared" si="0"/>
        <v>30</v>
      </c>
      <c r="I60" s="28">
        <v>44608</v>
      </c>
      <c r="J60" s="27">
        <f ca="1">DATEDIF('BDD client - segmentation'!$I60,TODAY(),"M")</f>
        <v>13</v>
      </c>
      <c r="K60" s="27">
        <f t="shared" ca="1" si="1"/>
        <v>1</v>
      </c>
      <c r="L60" s="27">
        <v>1</v>
      </c>
      <c r="M60" s="27">
        <f t="shared" si="2"/>
        <v>0.5</v>
      </c>
      <c r="N60" s="27">
        <f t="shared" ca="1" si="3"/>
        <v>31.5</v>
      </c>
      <c r="O60" s="26" t="s">
        <v>399</v>
      </c>
      <c r="P60" s="26" t="s">
        <v>400</v>
      </c>
      <c r="Q60" s="26" t="s">
        <v>401</v>
      </c>
      <c r="R60" s="29">
        <v>44396</v>
      </c>
      <c r="S60" s="26">
        <v>1240</v>
      </c>
      <c r="T60" s="30">
        <v>92</v>
      </c>
    </row>
    <row r="61" spans="1:20" x14ac:dyDescent="0.35">
      <c r="A61" s="31">
        <v>60</v>
      </c>
      <c r="B61" s="32" t="s">
        <v>402</v>
      </c>
      <c r="C61" s="32" t="s">
        <v>403</v>
      </c>
      <c r="D61" s="32" t="s">
        <v>404</v>
      </c>
      <c r="E61" s="32" t="s">
        <v>48</v>
      </c>
      <c r="F61" s="32" t="s">
        <v>112</v>
      </c>
      <c r="G61" s="33">
        <v>1564</v>
      </c>
      <c r="H61" s="27">
        <f t="shared" si="0"/>
        <v>20</v>
      </c>
      <c r="I61" s="34">
        <v>44089</v>
      </c>
      <c r="J61" s="33">
        <f ca="1">DATEDIF('BDD client - segmentation'!$I61,TODAY(),"M")</f>
        <v>30</v>
      </c>
      <c r="K61" s="27">
        <f t="shared" ca="1" si="1"/>
        <v>0</v>
      </c>
      <c r="L61" s="33">
        <v>0</v>
      </c>
      <c r="M61" s="27">
        <f t="shared" si="2"/>
        <v>0</v>
      </c>
      <c r="N61" s="27">
        <f t="shared" ca="1" si="3"/>
        <v>20</v>
      </c>
      <c r="O61" s="32" t="s">
        <v>329</v>
      </c>
      <c r="P61" s="32" t="s">
        <v>405</v>
      </c>
      <c r="Q61" s="32" t="s">
        <v>406</v>
      </c>
      <c r="R61" s="35">
        <v>44759</v>
      </c>
      <c r="S61" s="32">
        <v>4174</v>
      </c>
      <c r="T61" s="36">
        <v>191</v>
      </c>
    </row>
    <row r="62" spans="1:20" x14ac:dyDescent="0.35">
      <c r="A62" s="25">
        <v>61</v>
      </c>
      <c r="B62" s="26" t="s">
        <v>407</v>
      </c>
      <c r="C62" s="26" t="s">
        <v>408</v>
      </c>
      <c r="D62" s="26" t="s">
        <v>409</v>
      </c>
      <c r="E62" s="26" t="s">
        <v>62</v>
      </c>
      <c r="F62" s="26" t="s">
        <v>49</v>
      </c>
      <c r="G62" s="27">
        <v>4257</v>
      </c>
      <c r="H62" s="27">
        <f t="shared" si="0"/>
        <v>30</v>
      </c>
      <c r="I62" s="28">
        <v>43701</v>
      </c>
      <c r="J62" s="27">
        <f ca="1">DATEDIF('BDD client - segmentation'!$I62,TODAY(),"M")</f>
        <v>43</v>
      </c>
      <c r="K62" s="27">
        <f t="shared" ca="1" si="1"/>
        <v>0</v>
      </c>
      <c r="L62" s="27">
        <v>16</v>
      </c>
      <c r="M62" s="27">
        <f t="shared" si="2"/>
        <v>8</v>
      </c>
      <c r="N62" s="27">
        <f t="shared" ca="1" si="3"/>
        <v>38</v>
      </c>
      <c r="O62" s="26" t="s">
        <v>410</v>
      </c>
      <c r="P62" s="26" t="s">
        <v>411</v>
      </c>
      <c r="Q62" s="26" t="s">
        <v>412</v>
      </c>
      <c r="R62" s="29">
        <v>44585</v>
      </c>
      <c r="S62" s="26">
        <v>3951</v>
      </c>
      <c r="T62" s="30">
        <v>228</v>
      </c>
    </row>
    <row r="63" spans="1:20" x14ac:dyDescent="0.35">
      <c r="A63" s="31">
        <v>62</v>
      </c>
      <c r="B63" s="32" t="s">
        <v>413</v>
      </c>
      <c r="C63" s="32" t="s">
        <v>414</v>
      </c>
      <c r="D63" s="32" t="s">
        <v>415</v>
      </c>
      <c r="E63" s="32" t="s">
        <v>62</v>
      </c>
      <c r="F63" s="32" t="s">
        <v>49</v>
      </c>
      <c r="G63" s="33">
        <v>4878</v>
      </c>
      <c r="H63" s="27">
        <f t="shared" si="0"/>
        <v>30</v>
      </c>
      <c r="I63" s="34">
        <v>44366</v>
      </c>
      <c r="J63" s="33">
        <f ca="1">DATEDIF('BDD client - segmentation'!$I63,TODAY(),"M")</f>
        <v>21</v>
      </c>
      <c r="K63" s="27">
        <f t="shared" ca="1" si="1"/>
        <v>1</v>
      </c>
      <c r="L63" s="33">
        <v>4</v>
      </c>
      <c r="M63" s="27">
        <f t="shared" si="2"/>
        <v>2</v>
      </c>
      <c r="N63" s="27">
        <f t="shared" ca="1" si="3"/>
        <v>33</v>
      </c>
      <c r="O63" s="32" t="s">
        <v>416</v>
      </c>
      <c r="P63" s="32" t="s">
        <v>417</v>
      </c>
      <c r="Q63" s="32" t="s">
        <v>418</v>
      </c>
      <c r="R63" s="35">
        <v>44874</v>
      </c>
      <c r="S63" s="32">
        <v>4517</v>
      </c>
      <c r="T63" s="36">
        <v>17</v>
      </c>
    </row>
    <row r="64" spans="1:20" x14ac:dyDescent="0.35">
      <c r="A64" s="25">
        <v>63</v>
      </c>
      <c r="B64" s="26" t="s">
        <v>419</v>
      </c>
      <c r="C64" s="26" t="s">
        <v>420</v>
      </c>
      <c r="D64" s="26" t="s">
        <v>421</v>
      </c>
      <c r="E64" s="26" t="s">
        <v>48</v>
      </c>
      <c r="F64" s="26" t="s">
        <v>63</v>
      </c>
      <c r="G64" s="27">
        <v>2868</v>
      </c>
      <c r="H64" s="27">
        <f t="shared" si="0"/>
        <v>20</v>
      </c>
      <c r="I64" s="28">
        <v>44288</v>
      </c>
      <c r="J64" s="27">
        <f ca="1">DATEDIF('BDD client - segmentation'!$I64,TODAY(),"M")</f>
        <v>24</v>
      </c>
      <c r="K64" s="27">
        <f t="shared" ca="1" si="1"/>
        <v>1</v>
      </c>
      <c r="L64" s="27">
        <v>7</v>
      </c>
      <c r="M64" s="27">
        <f t="shared" si="2"/>
        <v>3.5</v>
      </c>
      <c r="N64" s="27">
        <f t="shared" ca="1" si="3"/>
        <v>24.5</v>
      </c>
      <c r="O64" s="26" t="s">
        <v>422</v>
      </c>
      <c r="P64" s="26" t="s">
        <v>423</v>
      </c>
      <c r="Q64" s="26" t="s">
        <v>424</v>
      </c>
      <c r="R64" s="29">
        <v>44922</v>
      </c>
      <c r="S64" s="26">
        <v>2258</v>
      </c>
      <c r="T64" s="30">
        <v>237</v>
      </c>
    </row>
    <row r="65" spans="1:20" x14ac:dyDescent="0.35">
      <c r="A65" s="31">
        <v>64</v>
      </c>
      <c r="B65" s="32" t="s">
        <v>425</v>
      </c>
      <c r="C65" s="32" t="s">
        <v>426</v>
      </c>
      <c r="D65" s="32" t="s">
        <v>427</v>
      </c>
      <c r="E65" s="32" t="s">
        <v>62</v>
      </c>
      <c r="F65" s="32" t="s">
        <v>49</v>
      </c>
      <c r="G65" s="33">
        <v>1672</v>
      </c>
      <c r="H65" s="27">
        <f t="shared" si="0"/>
        <v>20</v>
      </c>
      <c r="I65" s="34">
        <v>44917</v>
      </c>
      <c r="J65" s="33">
        <f ca="1">DATEDIF('BDD client - segmentation'!$I65,TODAY(),"M")</f>
        <v>3</v>
      </c>
      <c r="K65" s="27">
        <f t="shared" ca="1" si="1"/>
        <v>20</v>
      </c>
      <c r="L65" s="33">
        <v>4</v>
      </c>
      <c r="M65" s="27">
        <f t="shared" si="2"/>
        <v>2</v>
      </c>
      <c r="N65" s="27">
        <f t="shared" ca="1" si="3"/>
        <v>42</v>
      </c>
      <c r="O65" s="32" t="s">
        <v>428</v>
      </c>
      <c r="P65" s="32" t="s">
        <v>429</v>
      </c>
      <c r="Q65" s="32" t="s">
        <v>430</v>
      </c>
      <c r="R65" s="35">
        <v>44753</v>
      </c>
      <c r="S65" s="32">
        <v>1719</v>
      </c>
      <c r="T65" s="36">
        <v>229</v>
      </c>
    </row>
    <row r="66" spans="1:20" x14ac:dyDescent="0.35">
      <c r="A66" s="25">
        <v>65</v>
      </c>
      <c r="B66" s="26" t="s">
        <v>431</v>
      </c>
      <c r="C66" s="26" t="s">
        <v>432</v>
      </c>
      <c r="D66" s="26" t="s">
        <v>433</v>
      </c>
      <c r="E66" s="26" t="s">
        <v>62</v>
      </c>
      <c r="F66" s="26" t="s">
        <v>49</v>
      </c>
      <c r="G66" s="27">
        <v>833</v>
      </c>
      <c r="H66" s="27">
        <f t="shared" si="0"/>
        <v>10</v>
      </c>
      <c r="I66" s="28">
        <v>43138</v>
      </c>
      <c r="J66" s="27">
        <f ca="1">DATEDIF('BDD client - segmentation'!$I66,TODAY(),"M")</f>
        <v>61</v>
      </c>
      <c r="K66" s="27">
        <f t="shared" ca="1" si="1"/>
        <v>0</v>
      </c>
      <c r="L66" s="27">
        <v>28</v>
      </c>
      <c r="M66" s="27">
        <f t="shared" si="2"/>
        <v>14</v>
      </c>
      <c r="N66" s="27">
        <f t="shared" ca="1" si="3"/>
        <v>24</v>
      </c>
      <c r="O66" s="26" t="s">
        <v>434</v>
      </c>
      <c r="P66" s="26" t="s">
        <v>435</v>
      </c>
      <c r="Q66" s="26" t="s">
        <v>337</v>
      </c>
      <c r="R66" s="29">
        <v>44415</v>
      </c>
      <c r="S66" s="26">
        <v>3396</v>
      </c>
      <c r="T66" s="30">
        <v>71</v>
      </c>
    </row>
    <row r="67" spans="1:20" x14ac:dyDescent="0.35">
      <c r="A67" s="31">
        <v>66</v>
      </c>
      <c r="B67" s="32" t="s">
        <v>436</v>
      </c>
      <c r="C67" s="32" t="s">
        <v>437</v>
      </c>
      <c r="D67" s="32" t="s">
        <v>438</v>
      </c>
      <c r="E67" s="32" t="s">
        <v>48</v>
      </c>
      <c r="F67" s="32" t="s">
        <v>49</v>
      </c>
      <c r="G67" s="33">
        <v>42</v>
      </c>
      <c r="H67" s="27">
        <f t="shared" ref="H67:H130" si="4">IF(G67&lt;=100,1,IF(G67&lt;=500,5,IF(G67&lt;=1000,10,IF(G67&lt;=3000,20,30))))</f>
        <v>1</v>
      </c>
      <c r="I67" s="34">
        <v>44208</v>
      </c>
      <c r="J67" s="33">
        <f ca="1">DATEDIF('BDD client - segmentation'!$I67,TODAY(),"M")</f>
        <v>26</v>
      </c>
      <c r="K67" s="27">
        <f t="shared" ref="K67:K130" ca="1" si="5">IF(J67&lt;=3,20,IF(J67&lt;=6,10,IF(J67&lt;=12,5,IF(J67&lt;=24,1,0))))</f>
        <v>0</v>
      </c>
      <c r="L67" s="33">
        <v>28</v>
      </c>
      <c r="M67" s="27">
        <f t="shared" ref="M67:M130" si="6">L67*0.5</f>
        <v>14</v>
      </c>
      <c r="N67" s="27">
        <f t="shared" ref="N67:N130" ca="1" si="7">SUM(H67,K67,M67)</f>
        <v>15</v>
      </c>
      <c r="O67" s="32" t="s">
        <v>439</v>
      </c>
      <c r="P67" s="32" t="s">
        <v>440</v>
      </c>
      <c r="Q67" s="32" t="s">
        <v>441</v>
      </c>
      <c r="R67" s="35">
        <v>43287</v>
      </c>
      <c r="S67" s="32">
        <v>251</v>
      </c>
      <c r="T67" s="36">
        <v>127</v>
      </c>
    </row>
    <row r="68" spans="1:20" x14ac:dyDescent="0.35">
      <c r="A68" s="25">
        <v>67</v>
      </c>
      <c r="B68" s="26" t="s">
        <v>442</v>
      </c>
      <c r="C68" s="26" t="s">
        <v>443</v>
      </c>
      <c r="D68" s="26" t="s">
        <v>444</v>
      </c>
      <c r="E68" s="26" t="s">
        <v>62</v>
      </c>
      <c r="F68" s="26" t="s">
        <v>49</v>
      </c>
      <c r="G68" s="27">
        <v>4192</v>
      </c>
      <c r="H68" s="27">
        <f t="shared" si="4"/>
        <v>30</v>
      </c>
      <c r="I68" s="28">
        <v>44859</v>
      </c>
      <c r="J68" s="27">
        <f ca="1">DATEDIF('BDD client - segmentation'!$I68,TODAY(),"M")</f>
        <v>5</v>
      </c>
      <c r="K68" s="27">
        <f t="shared" ca="1" si="5"/>
        <v>10</v>
      </c>
      <c r="L68" s="27">
        <v>0</v>
      </c>
      <c r="M68" s="27">
        <f t="shared" si="6"/>
        <v>0</v>
      </c>
      <c r="N68" s="27">
        <f t="shared" ca="1" si="7"/>
        <v>40</v>
      </c>
      <c r="O68" s="26" t="s">
        <v>445</v>
      </c>
      <c r="P68" s="26" t="s">
        <v>446</v>
      </c>
      <c r="Q68" s="26" t="s">
        <v>447</v>
      </c>
      <c r="R68" s="29">
        <v>44846</v>
      </c>
      <c r="S68" s="26">
        <v>1471</v>
      </c>
      <c r="T68" s="30">
        <v>33</v>
      </c>
    </row>
    <row r="69" spans="1:20" x14ac:dyDescent="0.35">
      <c r="A69" s="31">
        <v>68</v>
      </c>
      <c r="B69" s="32" t="s">
        <v>448</v>
      </c>
      <c r="C69" s="32" t="s">
        <v>449</v>
      </c>
      <c r="D69" s="32" t="s">
        <v>450</v>
      </c>
      <c r="E69" s="32" t="s">
        <v>48</v>
      </c>
      <c r="F69" s="32" t="s">
        <v>49</v>
      </c>
      <c r="G69" s="33">
        <v>2421</v>
      </c>
      <c r="H69" s="27">
        <f t="shared" si="4"/>
        <v>20</v>
      </c>
      <c r="I69" s="34">
        <v>43572</v>
      </c>
      <c r="J69" s="33">
        <f ca="1">DATEDIF('BDD client - segmentation'!$I69,TODAY(),"M")</f>
        <v>47</v>
      </c>
      <c r="K69" s="27">
        <f t="shared" ca="1" si="5"/>
        <v>0</v>
      </c>
      <c r="L69" s="33">
        <v>28</v>
      </c>
      <c r="M69" s="27">
        <f t="shared" si="6"/>
        <v>14</v>
      </c>
      <c r="N69" s="27">
        <f t="shared" ca="1" si="7"/>
        <v>34</v>
      </c>
      <c r="O69" s="32" t="s">
        <v>451</v>
      </c>
      <c r="P69" s="32" t="s">
        <v>452</v>
      </c>
      <c r="Q69" s="32" t="s">
        <v>453</v>
      </c>
      <c r="R69" s="35">
        <v>44428</v>
      </c>
      <c r="S69" s="32">
        <v>540</v>
      </c>
      <c r="T69" s="36">
        <v>200</v>
      </c>
    </row>
    <row r="70" spans="1:20" x14ac:dyDescent="0.35">
      <c r="A70" s="25">
        <v>69</v>
      </c>
      <c r="B70" s="26" t="s">
        <v>454</v>
      </c>
      <c r="C70" s="26" t="s">
        <v>455</v>
      </c>
      <c r="D70" s="26" t="s">
        <v>456</v>
      </c>
      <c r="E70" s="26" t="s">
        <v>48</v>
      </c>
      <c r="F70" s="26" t="s">
        <v>49</v>
      </c>
      <c r="G70" s="27">
        <v>1582</v>
      </c>
      <c r="H70" s="27">
        <f t="shared" si="4"/>
        <v>20</v>
      </c>
      <c r="I70" s="28">
        <v>43873</v>
      </c>
      <c r="J70" s="27">
        <f ca="1">DATEDIF('BDD client - segmentation'!$I70,TODAY(),"M")</f>
        <v>37</v>
      </c>
      <c r="K70" s="27">
        <f t="shared" ca="1" si="5"/>
        <v>0</v>
      </c>
      <c r="L70" s="27">
        <v>23</v>
      </c>
      <c r="M70" s="27">
        <f t="shared" si="6"/>
        <v>11.5</v>
      </c>
      <c r="N70" s="27">
        <f t="shared" ca="1" si="7"/>
        <v>31.5</v>
      </c>
      <c r="O70" s="26" t="s">
        <v>457</v>
      </c>
      <c r="P70" s="26" t="s">
        <v>458</v>
      </c>
      <c r="Q70" s="26" t="s">
        <v>459</v>
      </c>
      <c r="R70" s="29">
        <v>43592</v>
      </c>
      <c r="S70" s="26">
        <v>3706</v>
      </c>
      <c r="T70" s="30">
        <v>127</v>
      </c>
    </row>
    <row r="71" spans="1:20" x14ac:dyDescent="0.35">
      <c r="A71" s="31">
        <v>70</v>
      </c>
      <c r="B71" s="32" t="s">
        <v>460</v>
      </c>
      <c r="C71" s="32" t="s">
        <v>461</v>
      </c>
      <c r="D71" s="32" t="s">
        <v>462</v>
      </c>
      <c r="E71" s="32" t="s">
        <v>62</v>
      </c>
      <c r="F71" s="32" t="s">
        <v>49</v>
      </c>
      <c r="G71" s="33">
        <v>1921</v>
      </c>
      <c r="H71" s="27">
        <f t="shared" si="4"/>
        <v>20</v>
      </c>
      <c r="I71" s="34">
        <v>43197</v>
      </c>
      <c r="J71" s="33">
        <f ca="1">DATEDIF('BDD client - segmentation'!$I71,TODAY(),"M")</f>
        <v>59</v>
      </c>
      <c r="K71" s="27">
        <f t="shared" ca="1" si="5"/>
        <v>0</v>
      </c>
      <c r="L71" s="33">
        <v>15</v>
      </c>
      <c r="M71" s="27">
        <f t="shared" si="6"/>
        <v>7.5</v>
      </c>
      <c r="N71" s="27">
        <f t="shared" ca="1" si="7"/>
        <v>27.5</v>
      </c>
      <c r="O71" s="32" t="s">
        <v>463</v>
      </c>
      <c r="P71" s="32" t="s">
        <v>464</v>
      </c>
      <c r="Q71" s="32" t="s">
        <v>465</v>
      </c>
      <c r="R71" s="35">
        <v>44515</v>
      </c>
      <c r="S71" s="32">
        <v>1531</v>
      </c>
      <c r="T71" s="36">
        <v>247</v>
      </c>
    </row>
    <row r="72" spans="1:20" x14ac:dyDescent="0.35">
      <c r="A72" s="25">
        <v>71</v>
      </c>
      <c r="B72" s="26" t="s">
        <v>466</v>
      </c>
      <c r="C72" s="26" t="s">
        <v>467</v>
      </c>
      <c r="D72" s="26" t="s">
        <v>468</v>
      </c>
      <c r="E72" s="26" t="s">
        <v>48</v>
      </c>
      <c r="F72" s="26" t="s">
        <v>49</v>
      </c>
      <c r="G72" s="27">
        <v>3256</v>
      </c>
      <c r="H72" s="27">
        <f t="shared" si="4"/>
        <v>30</v>
      </c>
      <c r="I72" s="28">
        <v>43370</v>
      </c>
      <c r="J72" s="27">
        <f ca="1">DATEDIF('BDD client - segmentation'!$I72,TODAY(),"M")</f>
        <v>54</v>
      </c>
      <c r="K72" s="27">
        <f t="shared" ca="1" si="5"/>
        <v>0</v>
      </c>
      <c r="L72" s="27">
        <v>28</v>
      </c>
      <c r="M72" s="27">
        <f t="shared" si="6"/>
        <v>14</v>
      </c>
      <c r="N72" s="27">
        <f t="shared" ca="1" si="7"/>
        <v>44</v>
      </c>
      <c r="O72" s="26" t="s">
        <v>469</v>
      </c>
      <c r="P72" s="26" t="s">
        <v>470</v>
      </c>
      <c r="Q72" s="26" t="s">
        <v>471</v>
      </c>
      <c r="R72" s="29">
        <v>43287</v>
      </c>
      <c r="S72" s="26">
        <v>2680</v>
      </c>
      <c r="T72" s="30">
        <v>241</v>
      </c>
    </row>
    <row r="73" spans="1:20" x14ac:dyDescent="0.35">
      <c r="A73" s="31">
        <v>72</v>
      </c>
      <c r="B73" s="32" t="s">
        <v>472</v>
      </c>
      <c r="C73" s="32" t="s">
        <v>473</v>
      </c>
      <c r="D73" s="32" t="s">
        <v>474</v>
      </c>
      <c r="E73" s="32" t="s">
        <v>62</v>
      </c>
      <c r="F73" s="32" t="s">
        <v>49</v>
      </c>
      <c r="G73" s="33">
        <v>3775</v>
      </c>
      <c r="H73" s="27">
        <f t="shared" si="4"/>
        <v>30</v>
      </c>
      <c r="I73" s="34">
        <v>44103</v>
      </c>
      <c r="J73" s="33">
        <f ca="1">DATEDIF('BDD client - segmentation'!$I73,TODAY(),"M")</f>
        <v>30</v>
      </c>
      <c r="K73" s="27">
        <f t="shared" ca="1" si="5"/>
        <v>0</v>
      </c>
      <c r="L73" s="33">
        <v>28</v>
      </c>
      <c r="M73" s="27">
        <f t="shared" si="6"/>
        <v>14</v>
      </c>
      <c r="N73" s="27">
        <f t="shared" ca="1" si="7"/>
        <v>44</v>
      </c>
      <c r="O73" s="32" t="s">
        <v>335</v>
      </c>
      <c r="P73" s="32" t="s">
        <v>475</v>
      </c>
      <c r="Q73" s="32" t="s">
        <v>441</v>
      </c>
      <c r="R73" s="35">
        <v>44292</v>
      </c>
      <c r="S73" s="32">
        <v>3263</v>
      </c>
      <c r="T73" s="36">
        <v>101</v>
      </c>
    </row>
    <row r="74" spans="1:20" x14ac:dyDescent="0.35">
      <c r="A74" s="25">
        <v>73</v>
      </c>
      <c r="B74" s="26" t="s">
        <v>476</v>
      </c>
      <c r="C74" s="26" t="s">
        <v>477</v>
      </c>
      <c r="D74" s="26" t="s">
        <v>478</v>
      </c>
      <c r="E74" s="26" t="s">
        <v>62</v>
      </c>
      <c r="F74" s="26" t="s">
        <v>49</v>
      </c>
      <c r="G74" s="27">
        <v>1348</v>
      </c>
      <c r="H74" s="27">
        <f t="shared" si="4"/>
        <v>20</v>
      </c>
      <c r="I74" s="28">
        <v>44442</v>
      </c>
      <c r="J74" s="27">
        <f ca="1">DATEDIF('BDD client - segmentation'!$I74,TODAY(),"M")</f>
        <v>19</v>
      </c>
      <c r="K74" s="27">
        <f t="shared" ca="1" si="5"/>
        <v>1</v>
      </c>
      <c r="L74" s="27">
        <v>30</v>
      </c>
      <c r="M74" s="27">
        <f t="shared" si="6"/>
        <v>15</v>
      </c>
      <c r="N74" s="27">
        <f t="shared" ca="1" si="7"/>
        <v>36</v>
      </c>
      <c r="O74" s="26" t="s">
        <v>106</v>
      </c>
      <c r="P74" s="26" t="s">
        <v>479</v>
      </c>
      <c r="Q74" s="26" t="s">
        <v>480</v>
      </c>
      <c r="R74" s="29">
        <v>44791</v>
      </c>
      <c r="S74" s="26">
        <v>4966</v>
      </c>
      <c r="T74" s="30">
        <v>28</v>
      </c>
    </row>
    <row r="75" spans="1:20" x14ac:dyDescent="0.35">
      <c r="A75" s="31">
        <v>74</v>
      </c>
      <c r="B75" s="32" t="s">
        <v>481</v>
      </c>
      <c r="C75" s="32" t="s">
        <v>482</v>
      </c>
      <c r="D75" s="32" t="s">
        <v>483</v>
      </c>
      <c r="E75" s="32" t="s">
        <v>62</v>
      </c>
      <c r="F75" s="32" t="s">
        <v>49</v>
      </c>
      <c r="G75" s="33">
        <v>2823</v>
      </c>
      <c r="H75" s="27">
        <f t="shared" si="4"/>
        <v>20</v>
      </c>
      <c r="I75" s="34">
        <v>44188</v>
      </c>
      <c r="J75" s="33">
        <f ca="1">DATEDIF('BDD client - segmentation'!$I75,TODAY(),"M")</f>
        <v>27</v>
      </c>
      <c r="K75" s="27">
        <f t="shared" ca="1" si="5"/>
        <v>0</v>
      </c>
      <c r="L75" s="33">
        <v>28</v>
      </c>
      <c r="M75" s="27">
        <f t="shared" si="6"/>
        <v>14</v>
      </c>
      <c r="N75" s="27">
        <f t="shared" ca="1" si="7"/>
        <v>34</v>
      </c>
      <c r="O75" s="32" t="s">
        <v>94</v>
      </c>
      <c r="P75" s="32" t="s">
        <v>484</v>
      </c>
      <c r="Q75" s="32" t="s">
        <v>485</v>
      </c>
      <c r="R75" s="35">
        <v>44850</v>
      </c>
      <c r="S75" s="32">
        <v>3410</v>
      </c>
      <c r="T75" s="36">
        <v>119</v>
      </c>
    </row>
    <row r="76" spans="1:20" x14ac:dyDescent="0.35">
      <c r="A76" s="25">
        <v>75</v>
      </c>
      <c r="B76" s="26" t="s">
        <v>486</v>
      </c>
      <c r="C76" s="26" t="s">
        <v>487</v>
      </c>
      <c r="D76" s="26" t="s">
        <v>488</v>
      </c>
      <c r="E76" s="26" t="s">
        <v>48</v>
      </c>
      <c r="F76" s="26" t="s">
        <v>49</v>
      </c>
      <c r="G76" s="27">
        <v>1274</v>
      </c>
      <c r="H76" s="27">
        <f t="shared" si="4"/>
        <v>20</v>
      </c>
      <c r="I76" s="28">
        <v>44465</v>
      </c>
      <c r="J76" s="27">
        <f ca="1">DATEDIF('BDD client - segmentation'!$I76,TODAY(),"M")</f>
        <v>18</v>
      </c>
      <c r="K76" s="27">
        <f t="shared" ca="1" si="5"/>
        <v>1</v>
      </c>
      <c r="L76" s="27">
        <v>24</v>
      </c>
      <c r="M76" s="27">
        <f t="shared" si="6"/>
        <v>12</v>
      </c>
      <c r="N76" s="27">
        <f t="shared" ca="1" si="7"/>
        <v>33</v>
      </c>
      <c r="O76" s="26" t="s">
        <v>489</v>
      </c>
      <c r="P76" s="26" t="s">
        <v>490</v>
      </c>
      <c r="Q76" s="26" t="s">
        <v>491</v>
      </c>
      <c r="R76" s="29">
        <v>43687</v>
      </c>
      <c r="S76" s="26">
        <v>2313</v>
      </c>
      <c r="T76" s="30">
        <v>150</v>
      </c>
    </row>
    <row r="77" spans="1:20" x14ac:dyDescent="0.35">
      <c r="A77" s="31">
        <v>76</v>
      </c>
      <c r="B77" s="32" t="s">
        <v>492</v>
      </c>
      <c r="C77" s="32" t="s">
        <v>493</v>
      </c>
      <c r="D77" s="32" t="s">
        <v>494</v>
      </c>
      <c r="E77" s="32" t="s">
        <v>48</v>
      </c>
      <c r="F77" s="32" t="s">
        <v>63</v>
      </c>
      <c r="G77" s="33">
        <v>3432</v>
      </c>
      <c r="H77" s="27">
        <f t="shared" si="4"/>
        <v>30</v>
      </c>
      <c r="I77" s="34">
        <v>43371</v>
      </c>
      <c r="J77" s="33">
        <f ca="1">DATEDIF('BDD client - segmentation'!$I77,TODAY(),"M")</f>
        <v>54</v>
      </c>
      <c r="K77" s="27">
        <f t="shared" ca="1" si="5"/>
        <v>0</v>
      </c>
      <c r="L77" s="33">
        <v>17</v>
      </c>
      <c r="M77" s="27">
        <f t="shared" si="6"/>
        <v>8.5</v>
      </c>
      <c r="N77" s="27">
        <f t="shared" ca="1" si="7"/>
        <v>38.5</v>
      </c>
      <c r="O77" s="32" t="s">
        <v>495</v>
      </c>
      <c r="P77" s="32" t="s">
        <v>496</v>
      </c>
      <c r="Q77" s="32" t="s">
        <v>497</v>
      </c>
      <c r="R77" s="35">
        <v>44272</v>
      </c>
      <c r="S77" s="32">
        <v>785</v>
      </c>
      <c r="T77" s="36">
        <v>170</v>
      </c>
    </row>
    <row r="78" spans="1:20" x14ac:dyDescent="0.35">
      <c r="A78" s="25">
        <v>77</v>
      </c>
      <c r="B78" s="26" t="s">
        <v>498</v>
      </c>
      <c r="C78" s="26" t="s">
        <v>499</v>
      </c>
      <c r="D78" s="26" t="s">
        <v>500</v>
      </c>
      <c r="E78" s="26" t="s">
        <v>62</v>
      </c>
      <c r="F78" s="26" t="s">
        <v>205</v>
      </c>
      <c r="G78" s="27">
        <v>1780</v>
      </c>
      <c r="H78" s="27">
        <f t="shared" si="4"/>
        <v>20</v>
      </c>
      <c r="I78" s="28">
        <v>43342</v>
      </c>
      <c r="J78" s="27">
        <f ca="1">DATEDIF('BDD client - segmentation'!$I78,TODAY(),"M")</f>
        <v>55</v>
      </c>
      <c r="K78" s="27">
        <f t="shared" ca="1" si="5"/>
        <v>0</v>
      </c>
      <c r="L78" s="27">
        <v>0</v>
      </c>
      <c r="M78" s="27">
        <f t="shared" si="6"/>
        <v>0</v>
      </c>
      <c r="N78" s="27">
        <f t="shared" ca="1" si="7"/>
        <v>20</v>
      </c>
      <c r="O78" s="26" t="s">
        <v>501</v>
      </c>
      <c r="P78" s="26" t="s">
        <v>502</v>
      </c>
      <c r="Q78" s="26" t="s">
        <v>503</v>
      </c>
      <c r="R78" s="29">
        <v>43430</v>
      </c>
      <c r="S78" s="26">
        <v>4034</v>
      </c>
      <c r="T78" s="30">
        <v>172</v>
      </c>
    </row>
    <row r="79" spans="1:20" x14ac:dyDescent="0.35">
      <c r="A79" s="31">
        <v>78</v>
      </c>
      <c r="B79" s="32" t="s">
        <v>504</v>
      </c>
      <c r="C79" s="32" t="s">
        <v>505</v>
      </c>
      <c r="D79" s="32" t="s">
        <v>506</v>
      </c>
      <c r="E79" s="32" t="s">
        <v>48</v>
      </c>
      <c r="F79" s="32" t="s">
        <v>49</v>
      </c>
      <c r="G79" s="33">
        <v>1034</v>
      </c>
      <c r="H79" s="27">
        <f t="shared" si="4"/>
        <v>20</v>
      </c>
      <c r="I79" s="34">
        <v>44104</v>
      </c>
      <c r="J79" s="33">
        <f ca="1">DATEDIF('BDD client - segmentation'!$I79,TODAY(),"M")</f>
        <v>30</v>
      </c>
      <c r="K79" s="27">
        <f t="shared" ca="1" si="5"/>
        <v>0</v>
      </c>
      <c r="L79" s="33">
        <v>30</v>
      </c>
      <c r="M79" s="27">
        <f t="shared" si="6"/>
        <v>15</v>
      </c>
      <c r="N79" s="27">
        <f t="shared" ca="1" si="7"/>
        <v>35</v>
      </c>
      <c r="O79" s="32" t="s">
        <v>507</v>
      </c>
      <c r="P79" s="32" t="s">
        <v>508</v>
      </c>
      <c r="Q79" s="32" t="s">
        <v>509</v>
      </c>
      <c r="R79" s="35">
        <v>44482</v>
      </c>
      <c r="S79" s="32">
        <v>2578</v>
      </c>
      <c r="T79" s="36">
        <v>35</v>
      </c>
    </row>
    <row r="80" spans="1:20" x14ac:dyDescent="0.35">
      <c r="A80" s="25">
        <v>79</v>
      </c>
      <c r="B80" s="26" t="s">
        <v>510</v>
      </c>
      <c r="C80" s="26" t="s">
        <v>511</v>
      </c>
      <c r="D80" s="26" t="s">
        <v>512</v>
      </c>
      <c r="E80" s="26" t="s">
        <v>62</v>
      </c>
      <c r="F80" s="26" t="s">
        <v>49</v>
      </c>
      <c r="G80" s="27">
        <v>2319</v>
      </c>
      <c r="H80" s="27">
        <f t="shared" si="4"/>
        <v>20</v>
      </c>
      <c r="I80" s="28">
        <v>43658</v>
      </c>
      <c r="J80" s="27">
        <f ca="1">DATEDIF('BDD client - segmentation'!$I80,TODAY(),"M")</f>
        <v>44</v>
      </c>
      <c r="K80" s="27">
        <f t="shared" ca="1" si="5"/>
        <v>0</v>
      </c>
      <c r="L80" s="27">
        <v>4</v>
      </c>
      <c r="M80" s="27">
        <f t="shared" si="6"/>
        <v>2</v>
      </c>
      <c r="N80" s="27">
        <f t="shared" ca="1" si="7"/>
        <v>22</v>
      </c>
      <c r="O80" s="26" t="s">
        <v>513</v>
      </c>
      <c r="P80" s="26" t="s">
        <v>514</v>
      </c>
      <c r="Q80" s="26" t="s">
        <v>515</v>
      </c>
      <c r="R80" s="29">
        <v>43467</v>
      </c>
      <c r="S80" s="26">
        <v>4303</v>
      </c>
      <c r="T80" s="30">
        <v>10</v>
      </c>
    </row>
    <row r="81" spans="1:20" x14ac:dyDescent="0.35">
      <c r="A81" s="31">
        <v>80</v>
      </c>
      <c r="B81" s="32" t="s">
        <v>516</v>
      </c>
      <c r="C81" s="32" t="s">
        <v>517</v>
      </c>
      <c r="D81" s="32" t="s">
        <v>518</v>
      </c>
      <c r="E81" s="32" t="s">
        <v>62</v>
      </c>
      <c r="F81" s="32" t="s">
        <v>49</v>
      </c>
      <c r="G81" s="33">
        <v>3694</v>
      </c>
      <c r="H81" s="27">
        <f t="shared" si="4"/>
        <v>30</v>
      </c>
      <c r="I81" s="34">
        <v>43603</v>
      </c>
      <c r="J81" s="33">
        <f ca="1">DATEDIF('BDD client - segmentation'!$I81,TODAY(),"M")</f>
        <v>46</v>
      </c>
      <c r="K81" s="27">
        <f t="shared" ca="1" si="5"/>
        <v>0</v>
      </c>
      <c r="L81" s="33">
        <v>5</v>
      </c>
      <c r="M81" s="27">
        <f t="shared" si="6"/>
        <v>2.5</v>
      </c>
      <c r="N81" s="27">
        <f t="shared" ca="1" si="7"/>
        <v>32.5</v>
      </c>
      <c r="O81" s="32" t="s">
        <v>519</v>
      </c>
      <c r="P81" s="32" t="s">
        <v>520</v>
      </c>
      <c r="Q81" s="32" t="s">
        <v>521</v>
      </c>
      <c r="R81" s="35">
        <v>43354</v>
      </c>
      <c r="S81" s="32">
        <v>3760</v>
      </c>
      <c r="T81" s="36">
        <v>242</v>
      </c>
    </row>
    <row r="82" spans="1:20" x14ac:dyDescent="0.35">
      <c r="A82" s="25">
        <v>81</v>
      </c>
      <c r="B82" s="26" t="s">
        <v>522</v>
      </c>
      <c r="C82" s="26" t="s">
        <v>523</v>
      </c>
      <c r="D82" s="26" t="s">
        <v>524</v>
      </c>
      <c r="E82" s="26" t="s">
        <v>48</v>
      </c>
      <c r="F82" s="26" t="s">
        <v>49</v>
      </c>
      <c r="G82" s="27">
        <v>2846</v>
      </c>
      <c r="H82" s="27">
        <f t="shared" si="4"/>
        <v>20</v>
      </c>
      <c r="I82" s="28">
        <v>43640</v>
      </c>
      <c r="J82" s="27">
        <f ca="1">DATEDIF('BDD client - segmentation'!$I82,TODAY(),"M")</f>
        <v>45</v>
      </c>
      <c r="K82" s="27">
        <f t="shared" ca="1" si="5"/>
        <v>0</v>
      </c>
      <c r="L82" s="27">
        <v>4</v>
      </c>
      <c r="M82" s="27">
        <f t="shared" si="6"/>
        <v>2</v>
      </c>
      <c r="N82" s="27">
        <f t="shared" ca="1" si="7"/>
        <v>22</v>
      </c>
      <c r="O82" s="26" t="s">
        <v>525</v>
      </c>
      <c r="P82" s="26" t="s">
        <v>526</v>
      </c>
      <c r="Q82" s="26" t="s">
        <v>527</v>
      </c>
      <c r="R82" s="29">
        <v>43605</v>
      </c>
      <c r="S82" s="26">
        <v>4213</v>
      </c>
      <c r="T82" s="30">
        <v>28</v>
      </c>
    </row>
    <row r="83" spans="1:20" x14ac:dyDescent="0.35">
      <c r="A83" s="31">
        <v>82</v>
      </c>
      <c r="B83" s="32" t="s">
        <v>528</v>
      </c>
      <c r="C83" s="32" t="s">
        <v>529</v>
      </c>
      <c r="D83" s="32" t="s">
        <v>530</v>
      </c>
      <c r="E83" s="32" t="s">
        <v>48</v>
      </c>
      <c r="F83" s="32" t="s">
        <v>49</v>
      </c>
      <c r="G83" s="33">
        <v>1048</v>
      </c>
      <c r="H83" s="27">
        <f t="shared" si="4"/>
        <v>20</v>
      </c>
      <c r="I83" s="34">
        <v>44759</v>
      </c>
      <c r="J83" s="33">
        <f ca="1">DATEDIF('BDD client - segmentation'!$I83,TODAY(),"M")</f>
        <v>8</v>
      </c>
      <c r="K83" s="27">
        <f t="shared" ca="1" si="5"/>
        <v>5</v>
      </c>
      <c r="L83" s="33">
        <v>23</v>
      </c>
      <c r="M83" s="27">
        <f t="shared" si="6"/>
        <v>11.5</v>
      </c>
      <c r="N83" s="27">
        <f t="shared" ca="1" si="7"/>
        <v>36.5</v>
      </c>
      <c r="O83" s="32" t="s">
        <v>531</v>
      </c>
      <c r="P83" s="32" t="s">
        <v>532</v>
      </c>
      <c r="Q83" s="32" t="s">
        <v>533</v>
      </c>
      <c r="R83" s="35">
        <v>43695</v>
      </c>
      <c r="S83" s="32">
        <v>1742</v>
      </c>
      <c r="T83" s="36">
        <v>25</v>
      </c>
    </row>
    <row r="84" spans="1:20" x14ac:dyDescent="0.35">
      <c r="A84" s="25">
        <v>83</v>
      </c>
      <c r="B84" s="26" t="s">
        <v>534</v>
      </c>
      <c r="C84" s="26" t="s">
        <v>535</v>
      </c>
      <c r="D84" s="26" t="s">
        <v>536</v>
      </c>
      <c r="E84" s="26" t="s">
        <v>62</v>
      </c>
      <c r="F84" s="26" t="s">
        <v>49</v>
      </c>
      <c r="G84" s="27">
        <v>2667</v>
      </c>
      <c r="H84" s="27">
        <f t="shared" si="4"/>
        <v>20</v>
      </c>
      <c r="I84" s="28">
        <v>43822</v>
      </c>
      <c r="J84" s="27">
        <f ca="1">DATEDIF('BDD client - segmentation'!$I84,TODAY(),"M")</f>
        <v>39</v>
      </c>
      <c r="K84" s="27">
        <f t="shared" ca="1" si="5"/>
        <v>0</v>
      </c>
      <c r="L84" s="27">
        <v>7</v>
      </c>
      <c r="M84" s="27">
        <f t="shared" si="6"/>
        <v>3.5</v>
      </c>
      <c r="N84" s="27">
        <f t="shared" ca="1" si="7"/>
        <v>23.5</v>
      </c>
      <c r="O84" s="26" t="s">
        <v>300</v>
      </c>
      <c r="P84" s="26" t="s">
        <v>537</v>
      </c>
      <c r="Q84" s="26" t="s">
        <v>538</v>
      </c>
      <c r="R84" s="29">
        <v>44627</v>
      </c>
      <c r="S84" s="26">
        <v>4499</v>
      </c>
      <c r="T84" s="30">
        <v>163</v>
      </c>
    </row>
    <row r="85" spans="1:20" x14ac:dyDescent="0.35">
      <c r="A85" s="31">
        <v>84</v>
      </c>
      <c r="B85" s="32" t="s">
        <v>539</v>
      </c>
      <c r="C85" s="32" t="s">
        <v>540</v>
      </c>
      <c r="D85" s="32" t="s">
        <v>541</v>
      </c>
      <c r="E85" s="32" t="s">
        <v>62</v>
      </c>
      <c r="F85" s="32" t="s">
        <v>49</v>
      </c>
      <c r="G85" s="33">
        <v>1476</v>
      </c>
      <c r="H85" s="27">
        <f t="shared" si="4"/>
        <v>20</v>
      </c>
      <c r="I85" s="34">
        <v>44569</v>
      </c>
      <c r="J85" s="33">
        <f ca="1">DATEDIF('BDD client - segmentation'!$I85,TODAY(),"M")</f>
        <v>14</v>
      </c>
      <c r="K85" s="27">
        <f t="shared" ca="1" si="5"/>
        <v>1</v>
      </c>
      <c r="L85" s="33">
        <v>27</v>
      </c>
      <c r="M85" s="27">
        <f t="shared" si="6"/>
        <v>13.5</v>
      </c>
      <c r="N85" s="27">
        <f t="shared" ca="1" si="7"/>
        <v>34.5</v>
      </c>
      <c r="O85" s="32" t="s">
        <v>542</v>
      </c>
      <c r="P85" s="32" t="s">
        <v>543</v>
      </c>
      <c r="Q85" s="32" t="s">
        <v>544</v>
      </c>
      <c r="R85" s="35">
        <v>43245</v>
      </c>
      <c r="S85" s="32">
        <v>810</v>
      </c>
      <c r="T85" s="36">
        <v>198</v>
      </c>
    </row>
    <row r="86" spans="1:20" x14ac:dyDescent="0.35">
      <c r="A86" s="25">
        <v>85</v>
      </c>
      <c r="B86" s="26" t="s">
        <v>545</v>
      </c>
      <c r="C86" s="26" t="s">
        <v>546</v>
      </c>
      <c r="D86" s="26" t="s">
        <v>547</v>
      </c>
      <c r="E86" s="26" t="s">
        <v>62</v>
      </c>
      <c r="F86" s="26" t="s">
        <v>49</v>
      </c>
      <c r="G86" s="27">
        <v>1005</v>
      </c>
      <c r="H86" s="27">
        <f t="shared" si="4"/>
        <v>20</v>
      </c>
      <c r="I86" s="28">
        <v>43647</v>
      </c>
      <c r="J86" s="27">
        <f ca="1">DATEDIF('BDD client - segmentation'!$I86,TODAY(),"M")</f>
        <v>45</v>
      </c>
      <c r="K86" s="27">
        <f t="shared" ca="1" si="5"/>
        <v>0</v>
      </c>
      <c r="L86" s="27">
        <v>25</v>
      </c>
      <c r="M86" s="27">
        <f t="shared" si="6"/>
        <v>12.5</v>
      </c>
      <c r="N86" s="27">
        <f t="shared" ca="1" si="7"/>
        <v>32.5</v>
      </c>
      <c r="O86" s="26" t="s">
        <v>548</v>
      </c>
      <c r="P86" s="26" t="s">
        <v>313</v>
      </c>
      <c r="Q86" s="26" t="s">
        <v>314</v>
      </c>
      <c r="R86" s="29">
        <v>44436</v>
      </c>
      <c r="S86" s="26">
        <v>3942</v>
      </c>
      <c r="T86" s="30">
        <v>6</v>
      </c>
    </row>
    <row r="87" spans="1:20" x14ac:dyDescent="0.35">
      <c r="A87" s="31">
        <v>86</v>
      </c>
      <c r="B87" s="32" t="s">
        <v>549</v>
      </c>
      <c r="C87" s="32" t="s">
        <v>550</v>
      </c>
      <c r="D87" s="32" t="s">
        <v>551</v>
      </c>
      <c r="E87" s="32" t="s">
        <v>48</v>
      </c>
      <c r="F87" s="32" t="s">
        <v>398</v>
      </c>
      <c r="G87" s="33">
        <v>4832</v>
      </c>
      <c r="H87" s="27">
        <f t="shared" si="4"/>
        <v>30</v>
      </c>
      <c r="I87" s="34">
        <v>44150</v>
      </c>
      <c r="J87" s="33">
        <f ca="1">DATEDIF('BDD client - segmentation'!$I87,TODAY(),"M")</f>
        <v>28</v>
      </c>
      <c r="K87" s="27">
        <f t="shared" ca="1" si="5"/>
        <v>0</v>
      </c>
      <c r="L87" s="33">
        <v>22</v>
      </c>
      <c r="M87" s="27">
        <f t="shared" si="6"/>
        <v>11</v>
      </c>
      <c r="N87" s="27">
        <f t="shared" ca="1" si="7"/>
        <v>41</v>
      </c>
      <c r="O87" s="32" t="s">
        <v>552</v>
      </c>
      <c r="P87" s="32" t="s">
        <v>553</v>
      </c>
      <c r="Q87" s="32" t="s">
        <v>554</v>
      </c>
      <c r="R87" s="35">
        <v>43294</v>
      </c>
      <c r="S87" s="32">
        <v>1767</v>
      </c>
      <c r="T87" s="36">
        <v>103</v>
      </c>
    </row>
    <row r="88" spans="1:20" x14ac:dyDescent="0.35">
      <c r="A88" s="25">
        <v>87</v>
      </c>
      <c r="B88" s="26" t="s">
        <v>555</v>
      </c>
      <c r="C88" s="26" t="s">
        <v>556</v>
      </c>
      <c r="D88" s="26" t="s">
        <v>557</v>
      </c>
      <c r="E88" s="26" t="s">
        <v>62</v>
      </c>
      <c r="F88" s="26" t="s">
        <v>49</v>
      </c>
      <c r="G88" s="27">
        <v>3131</v>
      </c>
      <c r="H88" s="27">
        <f t="shared" si="4"/>
        <v>30</v>
      </c>
      <c r="I88" s="28">
        <v>43248</v>
      </c>
      <c r="J88" s="27">
        <f ca="1">DATEDIF('BDD client - segmentation'!$I88,TODAY(),"M")</f>
        <v>58</v>
      </c>
      <c r="K88" s="27">
        <f t="shared" ca="1" si="5"/>
        <v>0</v>
      </c>
      <c r="L88" s="27">
        <v>14</v>
      </c>
      <c r="M88" s="27">
        <f t="shared" si="6"/>
        <v>7</v>
      </c>
      <c r="N88" s="27">
        <f t="shared" ca="1" si="7"/>
        <v>37</v>
      </c>
      <c r="O88" s="26" t="s">
        <v>558</v>
      </c>
      <c r="P88" s="26" t="s">
        <v>559</v>
      </c>
      <c r="Q88" s="26" t="s">
        <v>560</v>
      </c>
      <c r="R88" s="29">
        <v>43366</v>
      </c>
      <c r="S88" s="26">
        <v>3256</v>
      </c>
      <c r="T88" s="30">
        <v>124</v>
      </c>
    </row>
    <row r="89" spans="1:20" x14ac:dyDescent="0.35">
      <c r="A89" s="31">
        <v>88</v>
      </c>
      <c r="B89" s="32" t="s">
        <v>561</v>
      </c>
      <c r="C89" s="32" t="s">
        <v>562</v>
      </c>
      <c r="D89" s="32" t="s">
        <v>563</v>
      </c>
      <c r="E89" s="32" t="s">
        <v>48</v>
      </c>
      <c r="F89" s="32" t="s">
        <v>49</v>
      </c>
      <c r="G89" s="33">
        <v>757</v>
      </c>
      <c r="H89" s="27">
        <f t="shared" si="4"/>
        <v>10</v>
      </c>
      <c r="I89" s="34">
        <v>43205</v>
      </c>
      <c r="J89" s="33">
        <f ca="1">DATEDIF('BDD client - segmentation'!$I89,TODAY(),"M")</f>
        <v>59</v>
      </c>
      <c r="K89" s="27">
        <f t="shared" ca="1" si="5"/>
        <v>0</v>
      </c>
      <c r="L89" s="33">
        <v>11</v>
      </c>
      <c r="M89" s="27">
        <f t="shared" si="6"/>
        <v>5.5</v>
      </c>
      <c r="N89" s="27">
        <f t="shared" ca="1" si="7"/>
        <v>15.5</v>
      </c>
      <c r="O89" s="32" t="s">
        <v>564</v>
      </c>
      <c r="P89" s="32" t="s">
        <v>565</v>
      </c>
      <c r="Q89" s="32" t="s">
        <v>566</v>
      </c>
      <c r="R89" s="35">
        <v>44602</v>
      </c>
      <c r="S89" s="32">
        <v>3427</v>
      </c>
      <c r="T89" s="36">
        <v>128</v>
      </c>
    </row>
    <row r="90" spans="1:20" x14ac:dyDescent="0.35">
      <c r="A90" s="25">
        <v>89</v>
      </c>
      <c r="B90" s="26" t="s">
        <v>567</v>
      </c>
      <c r="C90" s="26" t="s">
        <v>568</v>
      </c>
      <c r="D90" s="26" t="s">
        <v>569</v>
      </c>
      <c r="E90" s="26" t="s">
        <v>62</v>
      </c>
      <c r="F90" s="26" t="s">
        <v>49</v>
      </c>
      <c r="G90" s="27">
        <v>533</v>
      </c>
      <c r="H90" s="27">
        <f t="shared" si="4"/>
        <v>10</v>
      </c>
      <c r="I90" s="28">
        <v>44656</v>
      </c>
      <c r="J90" s="27">
        <f ca="1">DATEDIF('BDD client - segmentation'!$I90,TODAY(),"M")</f>
        <v>11</v>
      </c>
      <c r="K90" s="27">
        <f t="shared" ca="1" si="5"/>
        <v>5</v>
      </c>
      <c r="L90" s="27">
        <v>18</v>
      </c>
      <c r="M90" s="27">
        <f t="shared" si="6"/>
        <v>9</v>
      </c>
      <c r="N90" s="27">
        <f t="shared" ca="1" si="7"/>
        <v>24</v>
      </c>
      <c r="O90" s="26" t="s">
        <v>300</v>
      </c>
      <c r="P90" s="26" t="s">
        <v>570</v>
      </c>
      <c r="Q90" s="26" t="s">
        <v>571</v>
      </c>
      <c r="R90" s="29">
        <v>43984</v>
      </c>
      <c r="S90" s="26">
        <v>4964</v>
      </c>
      <c r="T90" s="30">
        <v>62</v>
      </c>
    </row>
    <row r="91" spans="1:20" x14ac:dyDescent="0.35">
      <c r="A91" s="31">
        <v>90</v>
      </c>
      <c r="B91" s="32" t="s">
        <v>572</v>
      </c>
      <c r="C91" s="32" t="s">
        <v>573</v>
      </c>
      <c r="D91" s="32" t="s">
        <v>574</v>
      </c>
      <c r="E91" s="32" t="s">
        <v>62</v>
      </c>
      <c r="F91" s="32" t="s">
        <v>125</v>
      </c>
      <c r="G91" s="33">
        <v>2138</v>
      </c>
      <c r="H91" s="27">
        <f t="shared" si="4"/>
        <v>20</v>
      </c>
      <c r="I91" s="34">
        <v>43886</v>
      </c>
      <c r="J91" s="33">
        <f ca="1">DATEDIF('BDD client - segmentation'!$I91,TODAY(),"M")</f>
        <v>37</v>
      </c>
      <c r="K91" s="27">
        <f t="shared" ca="1" si="5"/>
        <v>0</v>
      </c>
      <c r="L91" s="33">
        <v>3</v>
      </c>
      <c r="M91" s="27">
        <f t="shared" si="6"/>
        <v>1.5</v>
      </c>
      <c r="N91" s="27">
        <f t="shared" ca="1" si="7"/>
        <v>21.5</v>
      </c>
      <c r="O91" s="32" t="s">
        <v>575</v>
      </c>
      <c r="P91" s="32" t="s">
        <v>576</v>
      </c>
      <c r="Q91" s="32" t="s">
        <v>577</v>
      </c>
      <c r="R91" s="35">
        <v>44349</v>
      </c>
      <c r="S91" s="32">
        <v>3509</v>
      </c>
      <c r="T91" s="36">
        <v>20</v>
      </c>
    </row>
    <row r="92" spans="1:20" x14ac:dyDescent="0.35">
      <c r="A92" s="25">
        <v>91</v>
      </c>
      <c r="B92" s="26" t="s">
        <v>578</v>
      </c>
      <c r="C92" s="26" t="s">
        <v>579</v>
      </c>
      <c r="D92" s="26" t="s">
        <v>580</v>
      </c>
      <c r="E92" s="26" t="s">
        <v>62</v>
      </c>
      <c r="F92" s="26" t="s">
        <v>49</v>
      </c>
      <c r="G92" s="27">
        <v>2927</v>
      </c>
      <c r="H92" s="27">
        <f t="shared" si="4"/>
        <v>20</v>
      </c>
      <c r="I92" s="28">
        <v>44365</v>
      </c>
      <c r="J92" s="27">
        <f ca="1">DATEDIF('BDD client - segmentation'!$I92,TODAY(),"M")</f>
        <v>21</v>
      </c>
      <c r="K92" s="27">
        <f t="shared" ca="1" si="5"/>
        <v>1</v>
      </c>
      <c r="L92" s="27">
        <v>24</v>
      </c>
      <c r="M92" s="27">
        <f t="shared" si="6"/>
        <v>12</v>
      </c>
      <c r="N92" s="27">
        <f t="shared" ca="1" si="7"/>
        <v>33</v>
      </c>
      <c r="O92" s="26" t="s">
        <v>581</v>
      </c>
      <c r="P92" s="26" t="s">
        <v>582</v>
      </c>
      <c r="Q92" s="26" t="s">
        <v>89</v>
      </c>
      <c r="R92" s="29">
        <v>44825</v>
      </c>
      <c r="S92" s="26">
        <v>618</v>
      </c>
      <c r="T92" s="30">
        <v>82</v>
      </c>
    </row>
    <row r="93" spans="1:20" x14ac:dyDescent="0.35">
      <c r="A93" s="31">
        <v>92</v>
      </c>
      <c r="B93" s="32" t="s">
        <v>425</v>
      </c>
      <c r="C93" s="32" t="s">
        <v>583</v>
      </c>
      <c r="D93" s="32" t="s">
        <v>584</v>
      </c>
      <c r="E93" s="32" t="s">
        <v>62</v>
      </c>
      <c r="F93" s="32" t="s">
        <v>49</v>
      </c>
      <c r="G93" s="33">
        <v>2287</v>
      </c>
      <c r="H93" s="27">
        <f t="shared" si="4"/>
        <v>20</v>
      </c>
      <c r="I93" s="34">
        <v>44620</v>
      </c>
      <c r="J93" s="33">
        <f ca="1">DATEDIF('BDD client - segmentation'!$I93,TODAY(),"M")</f>
        <v>13</v>
      </c>
      <c r="K93" s="27">
        <f t="shared" ca="1" si="5"/>
        <v>1</v>
      </c>
      <c r="L93" s="33">
        <v>1</v>
      </c>
      <c r="M93" s="27">
        <f t="shared" si="6"/>
        <v>0.5</v>
      </c>
      <c r="N93" s="27">
        <f t="shared" ca="1" si="7"/>
        <v>21.5</v>
      </c>
      <c r="O93" s="32" t="s">
        <v>585</v>
      </c>
      <c r="P93" s="32" t="s">
        <v>586</v>
      </c>
      <c r="Q93" s="32" t="s">
        <v>587</v>
      </c>
      <c r="R93" s="35">
        <v>44493</v>
      </c>
      <c r="S93" s="32">
        <v>4795</v>
      </c>
      <c r="T93" s="36">
        <v>164</v>
      </c>
    </row>
    <row r="94" spans="1:20" x14ac:dyDescent="0.35">
      <c r="A94" s="25">
        <v>93</v>
      </c>
      <c r="B94" s="26" t="s">
        <v>588</v>
      </c>
      <c r="C94" s="26" t="s">
        <v>589</v>
      </c>
      <c r="D94" s="26" t="s">
        <v>590</v>
      </c>
      <c r="E94" s="26" t="s">
        <v>62</v>
      </c>
      <c r="F94" s="26" t="s">
        <v>49</v>
      </c>
      <c r="G94" s="27">
        <v>2444</v>
      </c>
      <c r="H94" s="27">
        <f t="shared" si="4"/>
        <v>20</v>
      </c>
      <c r="I94" s="28">
        <v>44006</v>
      </c>
      <c r="J94" s="27">
        <f ca="1">DATEDIF('BDD client - segmentation'!$I94,TODAY(),"M")</f>
        <v>33</v>
      </c>
      <c r="K94" s="27">
        <f t="shared" ca="1" si="5"/>
        <v>0</v>
      </c>
      <c r="L94" s="27">
        <v>30</v>
      </c>
      <c r="M94" s="27">
        <f t="shared" si="6"/>
        <v>15</v>
      </c>
      <c r="N94" s="27">
        <f t="shared" ca="1" si="7"/>
        <v>35</v>
      </c>
      <c r="O94" s="26" t="s">
        <v>591</v>
      </c>
      <c r="P94" s="26" t="s">
        <v>592</v>
      </c>
      <c r="Q94" s="26" t="s">
        <v>593</v>
      </c>
      <c r="R94" s="29">
        <v>44481</v>
      </c>
      <c r="S94" s="26">
        <v>1853</v>
      </c>
      <c r="T94" s="30">
        <v>199</v>
      </c>
    </row>
    <row r="95" spans="1:20" x14ac:dyDescent="0.35">
      <c r="A95" s="31">
        <v>94</v>
      </c>
      <c r="B95" s="32" t="s">
        <v>594</v>
      </c>
      <c r="C95" s="32" t="s">
        <v>595</v>
      </c>
      <c r="D95" s="32" t="s">
        <v>596</v>
      </c>
      <c r="E95" s="32" t="s">
        <v>62</v>
      </c>
      <c r="F95" s="32" t="s">
        <v>49</v>
      </c>
      <c r="G95" s="33">
        <v>1882</v>
      </c>
      <c r="H95" s="27">
        <f t="shared" si="4"/>
        <v>20</v>
      </c>
      <c r="I95" s="34">
        <v>43697</v>
      </c>
      <c r="J95" s="33">
        <f ca="1">DATEDIF('BDD client - segmentation'!$I95,TODAY(),"M")</f>
        <v>43</v>
      </c>
      <c r="K95" s="27">
        <f t="shared" ca="1" si="5"/>
        <v>0</v>
      </c>
      <c r="L95" s="33">
        <v>17</v>
      </c>
      <c r="M95" s="27">
        <f t="shared" si="6"/>
        <v>8.5</v>
      </c>
      <c r="N95" s="27">
        <f t="shared" ca="1" si="7"/>
        <v>28.5</v>
      </c>
      <c r="O95" s="32" t="s">
        <v>597</v>
      </c>
      <c r="P95" s="32" t="s">
        <v>598</v>
      </c>
      <c r="Q95" s="32" t="s">
        <v>599</v>
      </c>
      <c r="R95" s="35">
        <v>44256</v>
      </c>
      <c r="S95" s="32">
        <v>4646</v>
      </c>
      <c r="T95" s="36">
        <v>69</v>
      </c>
    </row>
    <row r="96" spans="1:20" x14ac:dyDescent="0.35">
      <c r="A96" s="25">
        <v>95</v>
      </c>
      <c r="B96" s="26" t="s">
        <v>600</v>
      </c>
      <c r="C96" s="26" t="s">
        <v>601</v>
      </c>
      <c r="D96" s="26" t="s">
        <v>602</v>
      </c>
      <c r="E96" s="26" t="s">
        <v>48</v>
      </c>
      <c r="F96" s="26" t="s">
        <v>205</v>
      </c>
      <c r="G96" s="27">
        <v>3419</v>
      </c>
      <c r="H96" s="27">
        <f t="shared" si="4"/>
        <v>30</v>
      </c>
      <c r="I96" s="28">
        <v>43947</v>
      </c>
      <c r="J96" s="27">
        <f ca="1">DATEDIF('BDD client - segmentation'!$I96,TODAY(),"M")</f>
        <v>35</v>
      </c>
      <c r="K96" s="27">
        <f t="shared" ca="1" si="5"/>
        <v>0</v>
      </c>
      <c r="L96" s="27">
        <v>21</v>
      </c>
      <c r="M96" s="27">
        <f t="shared" si="6"/>
        <v>10.5</v>
      </c>
      <c r="N96" s="27">
        <f t="shared" ca="1" si="7"/>
        <v>40.5</v>
      </c>
      <c r="O96" s="26" t="s">
        <v>603</v>
      </c>
      <c r="P96" s="26" t="s">
        <v>604</v>
      </c>
      <c r="Q96" s="26" t="s">
        <v>605</v>
      </c>
      <c r="R96" s="29">
        <v>44223</v>
      </c>
      <c r="S96" s="26">
        <v>2317</v>
      </c>
      <c r="T96" s="30">
        <v>193</v>
      </c>
    </row>
    <row r="97" spans="1:20" x14ac:dyDescent="0.35">
      <c r="A97" s="31">
        <v>96</v>
      </c>
      <c r="B97" s="32" t="s">
        <v>606</v>
      </c>
      <c r="C97" s="32" t="s">
        <v>607</v>
      </c>
      <c r="D97" s="32" t="s">
        <v>608</v>
      </c>
      <c r="E97" s="32" t="s">
        <v>48</v>
      </c>
      <c r="F97" s="32" t="s">
        <v>49</v>
      </c>
      <c r="G97" s="33">
        <v>2699</v>
      </c>
      <c r="H97" s="27">
        <f t="shared" si="4"/>
        <v>20</v>
      </c>
      <c r="I97" s="34">
        <v>44491</v>
      </c>
      <c r="J97" s="33">
        <f ca="1">DATEDIF('BDD client - segmentation'!$I97,TODAY(),"M")</f>
        <v>17</v>
      </c>
      <c r="K97" s="27">
        <f t="shared" ca="1" si="5"/>
        <v>1</v>
      </c>
      <c r="L97" s="33">
        <v>16</v>
      </c>
      <c r="M97" s="27">
        <f t="shared" si="6"/>
        <v>8</v>
      </c>
      <c r="N97" s="27">
        <f t="shared" ca="1" si="7"/>
        <v>29</v>
      </c>
      <c r="O97" s="32" t="s">
        <v>271</v>
      </c>
      <c r="P97" s="32" t="s">
        <v>609</v>
      </c>
      <c r="Q97" s="32" t="s">
        <v>610</v>
      </c>
      <c r="R97" s="35">
        <v>43253</v>
      </c>
      <c r="S97" s="32">
        <v>3102</v>
      </c>
      <c r="T97" s="36">
        <v>1</v>
      </c>
    </row>
    <row r="98" spans="1:20" x14ac:dyDescent="0.35">
      <c r="A98" s="25">
        <v>97</v>
      </c>
      <c r="B98" s="26" t="s">
        <v>611</v>
      </c>
      <c r="C98" s="26" t="s">
        <v>612</v>
      </c>
      <c r="D98" s="26" t="s">
        <v>613</v>
      </c>
      <c r="E98" s="26" t="s">
        <v>62</v>
      </c>
      <c r="F98" s="26" t="s">
        <v>49</v>
      </c>
      <c r="G98" s="27">
        <v>1187</v>
      </c>
      <c r="H98" s="27">
        <f t="shared" si="4"/>
        <v>20</v>
      </c>
      <c r="I98" s="28">
        <v>44581</v>
      </c>
      <c r="J98" s="27">
        <f ca="1">DATEDIF('BDD client - segmentation'!$I98,TODAY(),"M")</f>
        <v>14</v>
      </c>
      <c r="K98" s="27">
        <f t="shared" ca="1" si="5"/>
        <v>1</v>
      </c>
      <c r="L98" s="27">
        <v>15</v>
      </c>
      <c r="M98" s="27">
        <f t="shared" si="6"/>
        <v>7.5</v>
      </c>
      <c r="N98" s="27">
        <f t="shared" ca="1" si="7"/>
        <v>28.5</v>
      </c>
      <c r="O98" s="26" t="s">
        <v>614</v>
      </c>
      <c r="P98" s="26" t="s">
        <v>615</v>
      </c>
      <c r="Q98" s="26" t="s">
        <v>616</v>
      </c>
      <c r="R98" s="29">
        <v>43782</v>
      </c>
      <c r="S98" s="26">
        <v>4601</v>
      </c>
      <c r="T98" s="30">
        <v>211</v>
      </c>
    </row>
    <row r="99" spans="1:20" x14ac:dyDescent="0.35">
      <c r="A99" s="31">
        <v>98</v>
      </c>
      <c r="B99" s="32" t="s">
        <v>617</v>
      </c>
      <c r="C99" s="32" t="s">
        <v>618</v>
      </c>
      <c r="D99" s="32" t="s">
        <v>619</v>
      </c>
      <c r="E99" s="32" t="s">
        <v>48</v>
      </c>
      <c r="F99" s="32" t="s">
        <v>49</v>
      </c>
      <c r="G99" s="33">
        <v>1036</v>
      </c>
      <c r="H99" s="27">
        <f t="shared" si="4"/>
        <v>20</v>
      </c>
      <c r="I99" s="34">
        <v>43505</v>
      </c>
      <c r="J99" s="33">
        <f ca="1">DATEDIF('BDD client - segmentation'!$I99,TODAY(),"M")</f>
        <v>49</v>
      </c>
      <c r="K99" s="27">
        <f t="shared" ca="1" si="5"/>
        <v>0</v>
      </c>
      <c r="L99" s="33">
        <v>7</v>
      </c>
      <c r="M99" s="27">
        <f t="shared" si="6"/>
        <v>3.5</v>
      </c>
      <c r="N99" s="27">
        <f t="shared" ca="1" si="7"/>
        <v>23.5</v>
      </c>
      <c r="O99" s="32" t="s">
        <v>620</v>
      </c>
      <c r="P99" s="32" t="s">
        <v>621</v>
      </c>
      <c r="Q99" s="32" t="s">
        <v>622</v>
      </c>
      <c r="R99" s="35">
        <v>44807</v>
      </c>
      <c r="S99" s="32">
        <v>1989</v>
      </c>
      <c r="T99" s="36">
        <v>101</v>
      </c>
    </row>
    <row r="100" spans="1:20" x14ac:dyDescent="0.35">
      <c r="A100" s="25">
        <v>99</v>
      </c>
      <c r="B100" s="26" t="s">
        <v>623</v>
      </c>
      <c r="C100" s="26" t="s">
        <v>624</v>
      </c>
      <c r="D100" s="26" t="s">
        <v>625</v>
      </c>
      <c r="E100" s="26" t="s">
        <v>48</v>
      </c>
      <c r="F100" s="26" t="s">
        <v>125</v>
      </c>
      <c r="G100" s="27">
        <v>572</v>
      </c>
      <c r="H100" s="27">
        <f t="shared" si="4"/>
        <v>10</v>
      </c>
      <c r="I100" s="28">
        <v>43990</v>
      </c>
      <c r="J100" s="27">
        <f ca="1">DATEDIF('BDD client - segmentation'!$I100,TODAY(),"M")</f>
        <v>33</v>
      </c>
      <c r="K100" s="27">
        <f t="shared" ca="1" si="5"/>
        <v>0</v>
      </c>
      <c r="L100" s="27">
        <v>15</v>
      </c>
      <c r="M100" s="27">
        <f t="shared" si="6"/>
        <v>7.5</v>
      </c>
      <c r="N100" s="27">
        <f t="shared" ca="1" si="7"/>
        <v>17.5</v>
      </c>
      <c r="O100" s="26" t="s">
        <v>626</v>
      </c>
      <c r="P100" s="26" t="s">
        <v>627</v>
      </c>
      <c r="Q100" s="26" t="s">
        <v>628</v>
      </c>
      <c r="R100" s="29">
        <v>43660</v>
      </c>
      <c r="S100" s="26">
        <v>1349</v>
      </c>
      <c r="T100" s="30">
        <v>5</v>
      </c>
    </row>
    <row r="101" spans="1:20" x14ac:dyDescent="0.35">
      <c r="A101" s="31">
        <v>100</v>
      </c>
      <c r="B101" s="32" t="s">
        <v>629</v>
      </c>
      <c r="C101" s="32" t="s">
        <v>630</v>
      </c>
      <c r="D101" s="32" t="s">
        <v>631</v>
      </c>
      <c r="E101" s="32" t="s">
        <v>48</v>
      </c>
      <c r="F101" s="32" t="s">
        <v>49</v>
      </c>
      <c r="G101" s="33">
        <v>2282</v>
      </c>
      <c r="H101" s="27">
        <f t="shared" si="4"/>
        <v>20</v>
      </c>
      <c r="I101" s="34">
        <v>44456</v>
      </c>
      <c r="J101" s="33">
        <f ca="1">DATEDIF('BDD client - segmentation'!$I101,TODAY(),"M")</f>
        <v>18</v>
      </c>
      <c r="K101" s="27">
        <f t="shared" ca="1" si="5"/>
        <v>1</v>
      </c>
      <c r="L101" s="33">
        <v>14</v>
      </c>
      <c r="M101" s="27">
        <f t="shared" si="6"/>
        <v>7</v>
      </c>
      <c r="N101" s="27">
        <f t="shared" ca="1" si="7"/>
        <v>28</v>
      </c>
      <c r="O101" s="32" t="s">
        <v>632</v>
      </c>
      <c r="P101" s="32" t="s">
        <v>633</v>
      </c>
      <c r="Q101" s="32" t="s">
        <v>634</v>
      </c>
      <c r="R101" s="35">
        <v>44610</v>
      </c>
      <c r="S101" s="32">
        <v>353</v>
      </c>
      <c r="T101" s="36">
        <v>20</v>
      </c>
    </row>
    <row r="102" spans="1:20" x14ac:dyDescent="0.35">
      <c r="A102" s="25">
        <v>101</v>
      </c>
      <c r="B102" s="26" t="s">
        <v>635</v>
      </c>
      <c r="C102" s="26" t="s">
        <v>636</v>
      </c>
      <c r="D102" s="26" t="s">
        <v>637</v>
      </c>
      <c r="E102" s="26" t="s">
        <v>62</v>
      </c>
      <c r="F102" s="26" t="s">
        <v>49</v>
      </c>
      <c r="G102" s="27">
        <v>1785</v>
      </c>
      <c r="H102" s="27">
        <f t="shared" si="4"/>
        <v>20</v>
      </c>
      <c r="I102" s="28">
        <v>43294</v>
      </c>
      <c r="J102" s="27">
        <f ca="1">DATEDIF('BDD client - segmentation'!$I102,TODAY(),"M")</f>
        <v>56</v>
      </c>
      <c r="K102" s="27">
        <f t="shared" ca="1" si="5"/>
        <v>0</v>
      </c>
      <c r="L102" s="27">
        <v>11</v>
      </c>
      <c r="M102" s="27">
        <f t="shared" si="6"/>
        <v>5.5</v>
      </c>
      <c r="N102" s="27">
        <f t="shared" ca="1" si="7"/>
        <v>25.5</v>
      </c>
      <c r="O102" s="26" t="s">
        <v>638</v>
      </c>
      <c r="P102" s="26" t="s">
        <v>639</v>
      </c>
      <c r="Q102" s="26" t="s">
        <v>640</v>
      </c>
      <c r="R102" s="29">
        <v>44620</v>
      </c>
      <c r="S102" s="26">
        <v>4378</v>
      </c>
      <c r="T102" s="30">
        <v>202</v>
      </c>
    </row>
    <row r="103" spans="1:20" x14ac:dyDescent="0.35">
      <c r="A103" s="31">
        <v>102</v>
      </c>
      <c r="B103" s="32" t="s">
        <v>641</v>
      </c>
      <c r="C103" s="32" t="s">
        <v>642</v>
      </c>
      <c r="D103" s="32" t="s">
        <v>643</v>
      </c>
      <c r="E103" s="32" t="s">
        <v>62</v>
      </c>
      <c r="F103" s="32" t="s">
        <v>49</v>
      </c>
      <c r="G103" s="33">
        <v>4960</v>
      </c>
      <c r="H103" s="27">
        <f t="shared" si="4"/>
        <v>30</v>
      </c>
      <c r="I103" s="34">
        <v>43204</v>
      </c>
      <c r="J103" s="33">
        <f ca="1">DATEDIF('BDD client - segmentation'!$I103,TODAY(),"M")</f>
        <v>59</v>
      </c>
      <c r="K103" s="27">
        <f t="shared" ca="1" si="5"/>
        <v>0</v>
      </c>
      <c r="L103" s="33">
        <v>20</v>
      </c>
      <c r="M103" s="27">
        <f t="shared" si="6"/>
        <v>10</v>
      </c>
      <c r="N103" s="27">
        <f t="shared" ca="1" si="7"/>
        <v>40</v>
      </c>
      <c r="O103" s="32" t="s">
        <v>644</v>
      </c>
      <c r="P103" s="32" t="s">
        <v>645</v>
      </c>
      <c r="Q103" s="32" t="s">
        <v>646</v>
      </c>
      <c r="R103" s="35">
        <v>44867</v>
      </c>
      <c r="S103" s="32">
        <v>195</v>
      </c>
      <c r="T103" s="36">
        <v>126</v>
      </c>
    </row>
    <row r="104" spans="1:20" x14ac:dyDescent="0.35">
      <c r="A104" s="25">
        <v>103</v>
      </c>
      <c r="B104" s="26" t="s">
        <v>647</v>
      </c>
      <c r="C104" s="26" t="s">
        <v>648</v>
      </c>
      <c r="D104" s="26" t="s">
        <v>649</v>
      </c>
      <c r="E104" s="26" t="s">
        <v>48</v>
      </c>
      <c r="F104" s="26" t="s">
        <v>49</v>
      </c>
      <c r="G104" s="27">
        <v>538</v>
      </c>
      <c r="H104" s="27">
        <f t="shared" si="4"/>
        <v>10</v>
      </c>
      <c r="I104" s="28">
        <v>44322</v>
      </c>
      <c r="J104" s="27">
        <f ca="1">DATEDIF('BDD client - segmentation'!$I104,TODAY(),"M")</f>
        <v>22</v>
      </c>
      <c r="K104" s="27">
        <f t="shared" ca="1" si="5"/>
        <v>1</v>
      </c>
      <c r="L104" s="27">
        <v>28</v>
      </c>
      <c r="M104" s="27">
        <f t="shared" si="6"/>
        <v>14</v>
      </c>
      <c r="N104" s="27">
        <f t="shared" ca="1" si="7"/>
        <v>25</v>
      </c>
      <c r="O104" s="26" t="s">
        <v>650</v>
      </c>
      <c r="P104" s="26" t="s">
        <v>651</v>
      </c>
      <c r="Q104" s="26" t="s">
        <v>652</v>
      </c>
      <c r="R104" s="29">
        <v>44724</v>
      </c>
      <c r="S104" s="26">
        <v>3658</v>
      </c>
      <c r="T104" s="30">
        <v>55</v>
      </c>
    </row>
    <row r="105" spans="1:20" x14ac:dyDescent="0.35">
      <c r="A105" s="31">
        <v>104</v>
      </c>
      <c r="B105" s="32" t="s">
        <v>653</v>
      </c>
      <c r="C105" s="32" t="s">
        <v>654</v>
      </c>
      <c r="D105" s="32" t="s">
        <v>655</v>
      </c>
      <c r="E105" s="32" t="s">
        <v>62</v>
      </c>
      <c r="F105" s="32" t="s">
        <v>398</v>
      </c>
      <c r="G105" s="33">
        <v>1696</v>
      </c>
      <c r="H105" s="27">
        <f t="shared" si="4"/>
        <v>20</v>
      </c>
      <c r="I105" s="34">
        <v>43426</v>
      </c>
      <c r="J105" s="33">
        <f ca="1">DATEDIF('BDD client - segmentation'!$I105,TODAY(),"M")</f>
        <v>52</v>
      </c>
      <c r="K105" s="27">
        <f t="shared" ca="1" si="5"/>
        <v>0</v>
      </c>
      <c r="L105" s="33">
        <v>23</v>
      </c>
      <c r="M105" s="27">
        <f t="shared" si="6"/>
        <v>11.5</v>
      </c>
      <c r="N105" s="27">
        <f t="shared" ca="1" si="7"/>
        <v>31.5</v>
      </c>
      <c r="O105" s="32" t="s">
        <v>656</v>
      </c>
      <c r="P105" s="32" t="s">
        <v>657</v>
      </c>
      <c r="Q105" s="32" t="s">
        <v>658</v>
      </c>
      <c r="R105" s="35">
        <v>44523</v>
      </c>
      <c r="S105" s="32">
        <v>3571</v>
      </c>
      <c r="T105" s="36">
        <v>148</v>
      </c>
    </row>
    <row r="106" spans="1:20" x14ac:dyDescent="0.35">
      <c r="A106" s="25">
        <v>105</v>
      </c>
      <c r="B106" s="26" t="s">
        <v>659</v>
      </c>
      <c r="C106" s="26" t="s">
        <v>660</v>
      </c>
      <c r="D106" s="26" t="s">
        <v>661</v>
      </c>
      <c r="E106" s="26" t="s">
        <v>48</v>
      </c>
      <c r="F106" s="26" t="s">
        <v>398</v>
      </c>
      <c r="G106" s="27">
        <v>4471</v>
      </c>
      <c r="H106" s="27">
        <f t="shared" si="4"/>
        <v>30</v>
      </c>
      <c r="I106" s="28">
        <v>44844</v>
      </c>
      <c r="J106" s="27">
        <f ca="1">DATEDIF('BDD client - segmentation'!$I106,TODAY(),"M")</f>
        <v>5</v>
      </c>
      <c r="K106" s="27">
        <f t="shared" ca="1" si="5"/>
        <v>10</v>
      </c>
      <c r="L106" s="27">
        <v>28</v>
      </c>
      <c r="M106" s="27">
        <f t="shared" si="6"/>
        <v>14</v>
      </c>
      <c r="N106" s="27">
        <f t="shared" ca="1" si="7"/>
        <v>54</v>
      </c>
      <c r="O106" s="26" t="s">
        <v>662</v>
      </c>
      <c r="P106" s="26" t="s">
        <v>663</v>
      </c>
      <c r="Q106" s="26" t="s">
        <v>664</v>
      </c>
      <c r="R106" s="29">
        <v>44558</v>
      </c>
      <c r="S106" s="26">
        <v>3264</v>
      </c>
      <c r="T106" s="30">
        <v>16</v>
      </c>
    </row>
    <row r="107" spans="1:20" x14ac:dyDescent="0.35">
      <c r="A107" s="31">
        <v>106</v>
      </c>
      <c r="B107" s="32" t="s">
        <v>665</v>
      </c>
      <c r="C107" s="32" t="s">
        <v>666</v>
      </c>
      <c r="D107" s="32" t="s">
        <v>667</v>
      </c>
      <c r="E107" s="32" t="s">
        <v>62</v>
      </c>
      <c r="F107" s="32" t="s">
        <v>49</v>
      </c>
      <c r="G107" s="33">
        <v>4243</v>
      </c>
      <c r="H107" s="27">
        <f t="shared" si="4"/>
        <v>30</v>
      </c>
      <c r="I107" s="34">
        <v>44181</v>
      </c>
      <c r="J107" s="33">
        <f ca="1">DATEDIF('BDD client - segmentation'!$I107,TODAY(),"M")</f>
        <v>27</v>
      </c>
      <c r="K107" s="27">
        <f t="shared" ca="1" si="5"/>
        <v>0</v>
      </c>
      <c r="L107" s="33">
        <v>22</v>
      </c>
      <c r="M107" s="27">
        <f t="shared" si="6"/>
        <v>11</v>
      </c>
      <c r="N107" s="27">
        <f t="shared" ca="1" si="7"/>
        <v>41</v>
      </c>
      <c r="O107" s="32" t="s">
        <v>283</v>
      </c>
      <c r="P107" s="32" t="s">
        <v>668</v>
      </c>
      <c r="Q107" s="32" t="s">
        <v>669</v>
      </c>
      <c r="R107" s="35">
        <v>44593</v>
      </c>
      <c r="S107" s="32">
        <v>241</v>
      </c>
      <c r="T107" s="36">
        <v>164</v>
      </c>
    </row>
    <row r="108" spans="1:20" x14ac:dyDescent="0.35">
      <c r="A108" s="25">
        <v>107</v>
      </c>
      <c r="B108" s="26" t="s">
        <v>670</v>
      </c>
      <c r="C108" s="26" t="s">
        <v>671</v>
      </c>
      <c r="D108" s="26" t="s">
        <v>672</v>
      </c>
      <c r="E108" s="26" t="s">
        <v>62</v>
      </c>
      <c r="F108" s="26" t="s">
        <v>49</v>
      </c>
      <c r="G108" s="27">
        <v>488</v>
      </c>
      <c r="H108" s="27">
        <f t="shared" si="4"/>
        <v>5</v>
      </c>
      <c r="I108" s="28">
        <v>44436</v>
      </c>
      <c r="J108" s="27">
        <f ca="1">DATEDIF('BDD client - segmentation'!$I108,TODAY(),"M")</f>
        <v>19</v>
      </c>
      <c r="K108" s="27">
        <f t="shared" ca="1" si="5"/>
        <v>1</v>
      </c>
      <c r="L108" s="27">
        <v>22</v>
      </c>
      <c r="M108" s="27">
        <f t="shared" si="6"/>
        <v>11</v>
      </c>
      <c r="N108" s="27">
        <f t="shared" ca="1" si="7"/>
        <v>17</v>
      </c>
      <c r="O108" s="26" t="s">
        <v>673</v>
      </c>
      <c r="P108" s="26" t="s">
        <v>674</v>
      </c>
      <c r="Q108" s="26" t="s">
        <v>675</v>
      </c>
      <c r="R108" s="29">
        <v>44922</v>
      </c>
      <c r="S108" s="26">
        <v>3422</v>
      </c>
      <c r="T108" s="30">
        <v>10</v>
      </c>
    </row>
    <row r="109" spans="1:20" x14ac:dyDescent="0.35">
      <c r="A109" s="31">
        <v>108</v>
      </c>
      <c r="B109" s="32" t="s">
        <v>676</v>
      </c>
      <c r="C109" s="32" t="s">
        <v>677</v>
      </c>
      <c r="D109" s="32" t="s">
        <v>678</v>
      </c>
      <c r="E109" s="32" t="s">
        <v>48</v>
      </c>
      <c r="F109" s="32" t="s">
        <v>49</v>
      </c>
      <c r="G109" s="33">
        <v>1111</v>
      </c>
      <c r="H109" s="27">
        <f t="shared" si="4"/>
        <v>20</v>
      </c>
      <c r="I109" s="34">
        <v>43817</v>
      </c>
      <c r="J109" s="33">
        <f ca="1">DATEDIF('BDD client - segmentation'!$I109,TODAY(),"M")</f>
        <v>39</v>
      </c>
      <c r="K109" s="27">
        <f t="shared" ca="1" si="5"/>
        <v>0</v>
      </c>
      <c r="L109" s="33">
        <v>23</v>
      </c>
      <c r="M109" s="27">
        <f t="shared" si="6"/>
        <v>11.5</v>
      </c>
      <c r="N109" s="27">
        <f t="shared" ca="1" si="7"/>
        <v>31.5</v>
      </c>
      <c r="O109" s="32" t="s">
        <v>392</v>
      </c>
      <c r="P109" s="32" t="s">
        <v>679</v>
      </c>
      <c r="Q109" s="32" t="s">
        <v>680</v>
      </c>
      <c r="R109" s="35">
        <v>43994</v>
      </c>
      <c r="S109" s="32">
        <v>2071</v>
      </c>
      <c r="T109" s="36">
        <v>246</v>
      </c>
    </row>
    <row r="110" spans="1:20" x14ac:dyDescent="0.35">
      <c r="A110" s="25">
        <v>109</v>
      </c>
      <c r="B110" s="26" t="s">
        <v>681</v>
      </c>
      <c r="C110" s="26" t="s">
        <v>682</v>
      </c>
      <c r="D110" s="26" t="s">
        <v>683</v>
      </c>
      <c r="E110" s="26" t="s">
        <v>48</v>
      </c>
      <c r="F110" s="26" t="s">
        <v>63</v>
      </c>
      <c r="G110" s="27">
        <v>4103</v>
      </c>
      <c r="H110" s="27">
        <f t="shared" si="4"/>
        <v>30</v>
      </c>
      <c r="I110" s="28">
        <v>44862</v>
      </c>
      <c r="J110" s="27">
        <f ca="1">DATEDIF('BDD client - segmentation'!$I110,TODAY(),"M")</f>
        <v>5</v>
      </c>
      <c r="K110" s="27">
        <f t="shared" ca="1" si="5"/>
        <v>10</v>
      </c>
      <c r="L110" s="27">
        <v>22</v>
      </c>
      <c r="M110" s="27">
        <f t="shared" si="6"/>
        <v>11</v>
      </c>
      <c r="N110" s="27">
        <f t="shared" ca="1" si="7"/>
        <v>51</v>
      </c>
      <c r="O110" s="26" t="s">
        <v>575</v>
      </c>
      <c r="P110" s="26" t="s">
        <v>684</v>
      </c>
      <c r="Q110" s="26" t="s">
        <v>685</v>
      </c>
      <c r="R110" s="29">
        <v>44791</v>
      </c>
      <c r="S110" s="26">
        <v>1940</v>
      </c>
      <c r="T110" s="30">
        <v>242</v>
      </c>
    </row>
    <row r="111" spans="1:20" x14ac:dyDescent="0.35">
      <c r="A111" s="31">
        <v>110</v>
      </c>
      <c r="B111" s="32" t="s">
        <v>686</v>
      </c>
      <c r="C111" s="32" t="s">
        <v>687</v>
      </c>
      <c r="D111" s="32" t="s">
        <v>688</v>
      </c>
      <c r="E111" s="32" t="s">
        <v>48</v>
      </c>
      <c r="F111" s="32" t="s">
        <v>49</v>
      </c>
      <c r="G111" s="33">
        <v>3702</v>
      </c>
      <c r="H111" s="27">
        <f t="shared" si="4"/>
        <v>30</v>
      </c>
      <c r="I111" s="34">
        <v>44118</v>
      </c>
      <c r="J111" s="33">
        <f ca="1">DATEDIF('BDD client - segmentation'!$I111,TODAY(),"M")</f>
        <v>29</v>
      </c>
      <c r="K111" s="27">
        <f t="shared" ca="1" si="5"/>
        <v>0</v>
      </c>
      <c r="L111" s="33">
        <v>6</v>
      </c>
      <c r="M111" s="27">
        <f t="shared" si="6"/>
        <v>3</v>
      </c>
      <c r="N111" s="27">
        <f t="shared" ca="1" si="7"/>
        <v>33</v>
      </c>
      <c r="O111" s="32" t="s">
        <v>689</v>
      </c>
      <c r="P111" s="32" t="s">
        <v>690</v>
      </c>
      <c r="Q111" s="32" t="s">
        <v>691</v>
      </c>
      <c r="R111" s="35">
        <v>44451</v>
      </c>
      <c r="S111" s="32">
        <v>3291</v>
      </c>
      <c r="T111" s="36">
        <v>243</v>
      </c>
    </row>
    <row r="112" spans="1:20" x14ac:dyDescent="0.35">
      <c r="A112" s="25">
        <v>111</v>
      </c>
      <c r="B112" s="26" t="s">
        <v>692</v>
      </c>
      <c r="C112" s="26" t="s">
        <v>693</v>
      </c>
      <c r="D112" s="26" t="s">
        <v>694</v>
      </c>
      <c r="E112" s="26" t="s">
        <v>48</v>
      </c>
      <c r="F112" s="26" t="s">
        <v>49</v>
      </c>
      <c r="G112" s="27">
        <v>817</v>
      </c>
      <c r="H112" s="27">
        <f t="shared" si="4"/>
        <v>10</v>
      </c>
      <c r="I112" s="28">
        <v>44297</v>
      </c>
      <c r="J112" s="27">
        <f ca="1">DATEDIF('BDD client - segmentation'!$I112,TODAY(),"M")</f>
        <v>23</v>
      </c>
      <c r="K112" s="27">
        <f t="shared" ca="1" si="5"/>
        <v>1</v>
      </c>
      <c r="L112" s="27">
        <v>3</v>
      </c>
      <c r="M112" s="27">
        <f t="shared" si="6"/>
        <v>1.5</v>
      </c>
      <c r="N112" s="27">
        <f t="shared" ca="1" si="7"/>
        <v>12.5</v>
      </c>
      <c r="O112" s="26" t="s">
        <v>695</v>
      </c>
      <c r="P112" s="26" t="s">
        <v>696</v>
      </c>
      <c r="Q112" s="26" t="s">
        <v>388</v>
      </c>
      <c r="R112" s="29">
        <v>44480</v>
      </c>
      <c r="S112" s="26">
        <v>1654</v>
      </c>
      <c r="T112" s="30">
        <v>217</v>
      </c>
    </row>
    <row r="113" spans="1:20" x14ac:dyDescent="0.35">
      <c r="A113" s="31">
        <v>112</v>
      </c>
      <c r="B113" s="32" t="s">
        <v>697</v>
      </c>
      <c r="C113" s="32" t="s">
        <v>698</v>
      </c>
      <c r="D113" s="32" t="s">
        <v>699</v>
      </c>
      <c r="E113" s="32" t="s">
        <v>48</v>
      </c>
      <c r="F113" s="32" t="s">
        <v>398</v>
      </c>
      <c r="G113" s="33">
        <v>3473</v>
      </c>
      <c r="H113" s="27">
        <f t="shared" si="4"/>
        <v>30</v>
      </c>
      <c r="I113" s="34">
        <v>43899</v>
      </c>
      <c r="J113" s="33">
        <f ca="1">DATEDIF('BDD client - segmentation'!$I113,TODAY(),"M")</f>
        <v>36</v>
      </c>
      <c r="K113" s="27">
        <f t="shared" ca="1" si="5"/>
        <v>0</v>
      </c>
      <c r="L113" s="33">
        <v>3</v>
      </c>
      <c r="M113" s="27">
        <f t="shared" si="6"/>
        <v>1.5</v>
      </c>
      <c r="N113" s="27">
        <f t="shared" ca="1" si="7"/>
        <v>31.5</v>
      </c>
      <c r="O113" s="32" t="s">
        <v>700</v>
      </c>
      <c r="P113" s="32" t="s">
        <v>701</v>
      </c>
      <c r="Q113" s="32" t="s">
        <v>702</v>
      </c>
      <c r="R113" s="35">
        <v>44694</v>
      </c>
      <c r="S113" s="32">
        <v>4068</v>
      </c>
      <c r="T113" s="36">
        <v>235</v>
      </c>
    </row>
    <row r="114" spans="1:20" x14ac:dyDescent="0.35">
      <c r="A114" s="25">
        <v>113</v>
      </c>
      <c r="B114" s="26" t="s">
        <v>703</v>
      </c>
      <c r="C114" s="26" t="s">
        <v>704</v>
      </c>
      <c r="D114" s="26" t="s">
        <v>705</v>
      </c>
      <c r="E114" s="26" t="s">
        <v>62</v>
      </c>
      <c r="F114" s="26" t="s">
        <v>125</v>
      </c>
      <c r="G114" s="27">
        <v>3453</v>
      </c>
      <c r="H114" s="27">
        <f t="shared" si="4"/>
        <v>30</v>
      </c>
      <c r="I114" s="28">
        <v>44730</v>
      </c>
      <c r="J114" s="27">
        <f ca="1">DATEDIF('BDD client - segmentation'!$I114,TODAY(),"M")</f>
        <v>9</v>
      </c>
      <c r="K114" s="27">
        <f t="shared" ca="1" si="5"/>
        <v>5</v>
      </c>
      <c r="L114" s="27">
        <v>5</v>
      </c>
      <c r="M114" s="27">
        <f t="shared" si="6"/>
        <v>2.5</v>
      </c>
      <c r="N114" s="27">
        <f t="shared" ca="1" si="7"/>
        <v>37.5</v>
      </c>
      <c r="O114" s="26" t="s">
        <v>706</v>
      </c>
      <c r="P114" s="26" t="s">
        <v>707</v>
      </c>
      <c r="Q114" s="26" t="s">
        <v>628</v>
      </c>
      <c r="R114" s="29">
        <v>44060</v>
      </c>
      <c r="S114" s="26">
        <v>1950</v>
      </c>
      <c r="T114" s="30">
        <v>104</v>
      </c>
    </row>
    <row r="115" spans="1:20" x14ac:dyDescent="0.35">
      <c r="A115" s="31">
        <v>114</v>
      </c>
      <c r="B115" s="32" t="s">
        <v>708</v>
      </c>
      <c r="C115" s="32" t="s">
        <v>709</v>
      </c>
      <c r="D115" s="32" t="s">
        <v>710</v>
      </c>
      <c r="E115" s="32" t="s">
        <v>62</v>
      </c>
      <c r="F115" s="32" t="s">
        <v>49</v>
      </c>
      <c r="G115" s="33">
        <v>4102</v>
      </c>
      <c r="H115" s="27">
        <f t="shared" si="4"/>
        <v>30</v>
      </c>
      <c r="I115" s="34">
        <v>43255</v>
      </c>
      <c r="J115" s="33">
        <f ca="1">DATEDIF('BDD client - segmentation'!$I115,TODAY(),"M")</f>
        <v>58</v>
      </c>
      <c r="K115" s="27">
        <f t="shared" ca="1" si="5"/>
        <v>0</v>
      </c>
      <c r="L115" s="33">
        <v>10</v>
      </c>
      <c r="M115" s="27">
        <f t="shared" si="6"/>
        <v>5</v>
      </c>
      <c r="N115" s="27">
        <f t="shared" ca="1" si="7"/>
        <v>35</v>
      </c>
      <c r="O115" s="32" t="s">
        <v>711</v>
      </c>
      <c r="P115" s="32" t="s">
        <v>712</v>
      </c>
      <c r="Q115" s="32" t="s">
        <v>713</v>
      </c>
      <c r="R115" s="35">
        <v>44575</v>
      </c>
      <c r="S115" s="32">
        <v>818</v>
      </c>
      <c r="T115" s="36">
        <v>56</v>
      </c>
    </row>
    <row r="116" spans="1:20" x14ac:dyDescent="0.35">
      <c r="A116" s="25">
        <v>115</v>
      </c>
      <c r="B116" s="26" t="s">
        <v>714</v>
      </c>
      <c r="C116" s="26" t="s">
        <v>715</v>
      </c>
      <c r="D116" s="26" t="s">
        <v>716</v>
      </c>
      <c r="E116" s="26" t="s">
        <v>48</v>
      </c>
      <c r="F116" s="26" t="s">
        <v>49</v>
      </c>
      <c r="G116" s="27">
        <v>4150</v>
      </c>
      <c r="H116" s="27">
        <f t="shared" si="4"/>
        <v>30</v>
      </c>
      <c r="I116" s="28">
        <v>43309</v>
      </c>
      <c r="J116" s="27">
        <f ca="1">DATEDIF('BDD client - segmentation'!$I116,TODAY(),"M")</f>
        <v>56</v>
      </c>
      <c r="K116" s="27">
        <f t="shared" ca="1" si="5"/>
        <v>0</v>
      </c>
      <c r="L116" s="27">
        <v>15</v>
      </c>
      <c r="M116" s="27">
        <f t="shared" si="6"/>
        <v>7.5</v>
      </c>
      <c r="N116" s="27">
        <f t="shared" ca="1" si="7"/>
        <v>37.5</v>
      </c>
      <c r="O116" s="26" t="s">
        <v>717</v>
      </c>
      <c r="P116" s="26" t="s">
        <v>718</v>
      </c>
      <c r="Q116" s="26" t="s">
        <v>719</v>
      </c>
      <c r="R116" s="29">
        <v>43626</v>
      </c>
      <c r="S116" s="26">
        <v>2776</v>
      </c>
      <c r="T116" s="30">
        <v>45</v>
      </c>
    </row>
    <row r="117" spans="1:20" x14ac:dyDescent="0.35">
      <c r="A117" s="31">
        <v>116</v>
      </c>
      <c r="B117" s="32" t="s">
        <v>720</v>
      </c>
      <c r="C117" s="32" t="s">
        <v>721</v>
      </c>
      <c r="D117" s="32" t="s">
        <v>722</v>
      </c>
      <c r="E117" s="32" t="s">
        <v>62</v>
      </c>
      <c r="F117" s="32" t="s">
        <v>49</v>
      </c>
      <c r="G117" s="33">
        <v>4151</v>
      </c>
      <c r="H117" s="27">
        <f t="shared" si="4"/>
        <v>30</v>
      </c>
      <c r="I117" s="34">
        <v>43978</v>
      </c>
      <c r="J117" s="33">
        <f ca="1">DATEDIF('BDD client - segmentation'!$I117,TODAY(),"M")</f>
        <v>34</v>
      </c>
      <c r="K117" s="27">
        <f t="shared" ca="1" si="5"/>
        <v>0</v>
      </c>
      <c r="L117" s="33">
        <v>3</v>
      </c>
      <c r="M117" s="27">
        <f t="shared" si="6"/>
        <v>1.5</v>
      </c>
      <c r="N117" s="27">
        <f t="shared" ca="1" si="7"/>
        <v>31.5</v>
      </c>
      <c r="O117" s="32" t="s">
        <v>723</v>
      </c>
      <c r="P117" s="32" t="s">
        <v>724</v>
      </c>
      <c r="Q117" s="32" t="s">
        <v>158</v>
      </c>
      <c r="R117" s="35">
        <v>44623</v>
      </c>
      <c r="S117" s="32">
        <v>158</v>
      </c>
      <c r="T117" s="36">
        <v>21</v>
      </c>
    </row>
    <row r="118" spans="1:20" x14ac:dyDescent="0.35">
      <c r="A118" s="25">
        <v>117</v>
      </c>
      <c r="B118" s="26" t="s">
        <v>725</v>
      </c>
      <c r="C118" s="26" t="s">
        <v>726</v>
      </c>
      <c r="D118" s="26" t="s">
        <v>727</v>
      </c>
      <c r="E118" s="26" t="s">
        <v>62</v>
      </c>
      <c r="F118" s="26" t="s">
        <v>49</v>
      </c>
      <c r="G118" s="27">
        <v>4739</v>
      </c>
      <c r="H118" s="27">
        <f t="shared" si="4"/>
        <v>30</v>
      </c>
      <c r="I118" s="28">
        <v>44489</v>
      </c>
      <c r="J118" s="27">
        <f ca="1">DATEDIF('BDD client - segmentation'!$I118,TODAY(),"M")</f>
        <v>17</v>
      </c>
      <c r="K118" s="27">
        <f t="shared" ca="1" si="5"/>
        <v>1</v>
      </c>
      <c r="L118" s="27">
        <v>12</v>
      </c>
      <c r="M118" s="27">
        <f t="shared" si="6"/>
        <v>6</v>
      </c>
      <c r="N118" s="27">
        <f t="shared" ca="1" si="7"/>
        <v>37</v>
      </c>
      <c r="O118" s="26" t="s">
        <v>728</v>
      </c>
      <c r="P118" s="26" t="s">
        <v>729</v>
      </c>
      <c r="Q118" s="26" t="s">
        <v>108</v>
      </c>
      <c r="R118" s="29">
        <v>43690</v>
      </c>
      <c r="S118" s="26">
        <v>1904</v>
      </c>
      <c r="T118" s="30">
        <v>178</v>
      </c>
    </row>
    <row r="119" spans="1:20" x14ac:dyDescent="0.35">
      <c r="A119" s="31">
        <v>118</v>
      </c>
      <c r="B119" s="32" t="s">
        <v>730</v>
      </c>
      <c r="C119" s="32" t="s">
        <v>731</v>
      </c>
      <c r="D119" s="32" t="s">
        <v>732</v>
      </c>
      <c r="E119" s="32" t="s">
        <v>62</v>
      </c>
      <c r="F119" s="32" t="s">
        <v>49</v>
      </c>
      <c r="G119" s="33">
        <v>3353</v>
      </c>
      <c r="H119" s="27">
        <f t="shared" si="4"/>
        <v>30</v>
      </c>
      <c r="I119" s="34">
        <v>44251</v>
      </c>
      <c r="J119" s="33">
        <f ca="1">DATEDIF('BDD client - segmentation'!$I119,TODAY(),"M")</f>
        <v>25</v>
      </c>
      <c r="K119" s="27">
        <f t="shared" ca="1" si="5"/>
        <v>0</v>
      </c>
      <c r="L119" s="33">
        <v>3</v>
      </c>
      <c r="M119" s="27">
        <f t="shared" si="6"/>
        <v>1.5</v>
      </c>
      <c r="N119" s="27">
        <f t="shared" ca="1" si="7"/>
        <v>31.5</v>
      </c>
      <c r="O119" s="32" t="s">
        <v>283</v>
      </c>
      <c r="P119" s="32" t="s">
        <v>592</v>
      </c>
      <c r="Q119" s="32" t="s">
        <v>593</v>
      </c>
      <c r="R119" s="35">
        <v>44238</v>
      </c>
      <c r="S119" s="32">
        <v>563</v>
      </c>
      <c r="T119" s="36">
        <v>91</v>
      </c>
    </row>
    <row r="120" spans="1:20" x14ac:dyDescent="0.35">
      <c r="A120" s="25">
        <v>119</v>
      </c>
      <c r="B120" s="26" t="s">
        <v>733</v>
      </c>
      <c r="C120" s="26" t="s">
        <v>734</v>
      </c>
      <c r="D120" s="26" t="s">
        <v>735</v>
      </c>
      <c r="E120" s="26" t="s">
        <v>62</v>
      </c>
      <c r="F120" s="26" t="s">
        <v>49</v>
      </c>
      <c r="G120" s="27">
        <v>697</v>
      </c>
      <c r="H120" s="27">
        <f t="shared" si="4"/>
        <v>10</v>
      </c>
      <c r="I120" s="28">
        <v>43647</v>
      </c>
      <c r="J120" s="27">
        <f ca="1">DATEDIF('BDD client - segmentation'!$I120,TODAY(),"M")</f>
        <v>45</v>
      </c>
      <c r="K120" s="27">
        <f t="shared" ca="1" si="5"/>
        <v>0</v>
      </c>
      <c r="L120" s="27">
        <v>20</v>
      </c>
      <c r="M120" s="27">
        <f t="shared" si="6"/>
        <v>10</v>
      </c>
      <c r="N120" s="27">
        <f t="shared" ca="1" si="7"/>
        <v>20</v>
      </c>
      <c r="O120" s="26" t="s">
        <v>736</v>
      </c>
      <c r="P120" s="26" t="s">
        <v>737</v>
      </c>
      <c r="Q120" s="26" t="s">
        <v>738</v>
      </c>
      <c r="R120" s="29">
        <v>44130</v>
      </c>
      <c r="S120" s="26">
        <v>1363</v>
      </c>
      <c r="T120" s="30">
        <v>25</v>
      </c>
    </row>
    <row r="121" spans="1:20" x14ac:dyDescent="0.35">
      <c r="A121" s="31">
        <v>120</v>
      </c>
      <c r="B121" s="32" t="s">
        <v>739</v>
      </c>
      <c r="C121" s="32" t="s">
        <v>740</v>
      </c>
      <c r="D121" s="32" t="s">
        <v>741</v>
      </c>
      <c r="E121" s="32" t="s">
        <v>48</v>
      </c>
      <c r="F121" s="32" t="s">
        <v>205</v>
      </c>
      <c r="G121" s="33">
        <v>1800</v>
      </c>
      <c r="H121" s="27">
        <f t="shared" si="4"/>
        <v>20</v>
      </c>
      <c r="I121" s="34">
        <v>44472</v>
      </c>
      <c r="J121" s="33">
        <f ca="1">DATEDIF('BDD client - segmentation'!$I121,TODAY(),"M")</f>
        <v>18</v>
      </c>
      <c r="K121" s="27">
        <f t="shared" ca="1" si="5"/>
        <v>1</v>
      </c>
      <c r="L121" s="33">
        <v>8</v>
      </c>
      <c r="M121" s="27">
        <f t="shared" si="6"/>
        <v>4</v>
      </c>
      <c r="N121" s="27">
        <f t="shared" ca="1" si="7"/>
        <v>25</v>
      </c>
      <c r="O121" s="32" t="s">
        <v>742</v>
      </c>
      <c r="P121" s="32" t="s">
        <v>743</v>
      </c>
      <c r="Q121" s="32" t="s">
        <v>744</v>
      </c>
      <c r="R121" s="35">
        <v>44659</v>
      </c>
      <c r="S121" s="32">
        <v>3625</v>
      </c>
      <c r="T121" s="36">
        <v>191</v>
      </c>
    </row>
    <row r="122" spans="1:20" x14ac:dyDescent="0.35">
      <c r="A122" s="25">
        <v>121</v>
      </c>
      <c r="B122" s="26" t="s">
        <v>745</v>
      </c>
      <c r="C122" s="26" t="s">
        <v>746</v>
      </c>
      <c r="D122" s="26" t="s">
        <v>747</v>
      </c>
      <c r="E122" s="26" t="s">
        <v>48</v>
      </c>
      <c r="F122" s="26" t="s">
        <v>49</v>
      </c>
      <c r="G122" s="27">
        <v>556</v>
      </c>
      <c r="H122" s="27">
        <f t="shared" si="4"/>
        <v>10</v>
      </c>
      <c r="I122" s="28">
        <v>43346</v>
      </c>
      <c r="J122" s="27">
        <f ca="1">DATEDIF('BDD client - segmentation'!$I122,TODAY(),"M")</f>
        <v>55</v>
      </c>
      <c r="K122" s="27">
        <f t="shared" ca="1" si="5"/>
        <v>0</v>
      </c>
      <c r="L122" s="27">
        <v>23</v>
      </c>
      <c r="M122" s="27">
        <f t="shared" si="6"/>
        <v>11.5</v>
      </c>
      <c r="N122" s="27">
        <f t="shared" ca="1" si="7"/>
        <v>21.5</v>
      </c>
      <c r="O122" s="26" t="s">
        <v>748</v>
      </c>
      <c r="P122" s="26" t="s">
        <v>749</v>
      </c>
      <c r="Q122" s="26" t="s">
        <v>750</v>
      </c>
      <c r="R122" s="29">
        <v>43545</v>
      </c>
      <c r="S122" s="26">
        <v>1434</v>
      </c>
      <c r="T122" s="30">
        <v>97</v>
      </c>
    </row>
    <row r="123" spans="1:20" x14ac:dyDescent="0.35">
      <c r="A123" s="31">
        <v>122</v>
      </c>
      <c r="B123" s="32" t="s">
        <v>751</v>
      </c>
      <c r="C123" s="32" t="s">
        <v>752</v>
      </c>
      <c r="D123" s="32" t="s">
        <v>753</v>
      </c>
      <c r="E123" s="32" t="s">
        <v>62</v>
      </c>
      <c r="F123" s="32" t="s">
        <v>49</v>
      </c>
      <c r="G123" s="33">
        <v>1184</v>
      </c>
      <c r="H123" s="27">
        <f t="shared" si="4"/>
        <v>20</v>
      </c>
      <c r="I123" s="34">
        <v>44093</v>
      </c>
      <c r="J123" s="33">
        <f ca="1">DATEDIF('BDD client - segmentation'!$I123,TODAY(),"M")</f>
        <v>30</v>
      </c>
      <c r="K123" s="27">
        <f t="shared" ca="1" si="5"/>
        <v>0</v>
      </c>
      <c r="L123" s="33">
        <v>28</v>
      </c>
      <c r="M123" s="27">
        <f t="shared" si="6"/>
        <v>14</v>
      </c>
      <c r="N123" s="27">
        <f t="shared" ca="1" si="7"/>
        <v>34</v>
      </c>
      <c r="O123" s="32" t="s">
        <v>754</v>
      </c>
      <c r="P123" s="32" t="s">
        <v>755</v>
      </c>
      <c r="Q123" s="32" t="s">
        <v>756</v>
      </c>
      <c r="R123" s="35">
        <v>43532</v>
      </c>
      <c r="S123" s="32">
        <v>2952</v>
      </c>
      <c r="T123" s="36">
        <v>115</v>
      </c>
    </row>
    <row r="124" spans="1:20" x14ac:dyDescent="0.35">
      <c r="A124" s="25">
        <v>123</v>
      </c>
      <c r="B124" s="26" t="s">
        <v>757</v>
      </c>
      <c r="C124" s="26" t="s">
        <v>758</v>
      </c>
      <c r="D124" s="26" t="s">
        <v>759</v>
      </c>
      <c r="E124" s="26" t="s">
        <v>62</v>
      </c>
      <c r="F124" s="26" t="s">
        <v>49</v>
      </c>
      <c r="G124" s="27">
        <v>2657</v>
      </c>
      <c r="H124" s="27">
        <f t="shared" si="4"/>
        <v>20</v>
      </c>
      <c r="I124" s="28">
        <v>43916</v>
      </c>
      <c r="J124" s="27">
        <f ca="1">DATEDIF('BDD client - segmentation'!$I124,TODAY(),"M")</f>
        <v>36</v>
      </c>
      <c r="K124" s="27">
        <f t="shared" ca="1" si="5"/>
        <v>0</v>
      </c>
      <c r="L124" s="27">
        <v>6</v>
      </c>
      <c r="M124" s="27">
        <f t="shared" si="6"/>
        <v>3</v>
      </c>
      <c r="N124" s="27">
        <f t="shared" ca="1" si="7"/>
        <v>23</v>
      </c>
      <c r="O124" s="26" t="s">
        <v>119</v>
      </c>
      <c r="P124" s="26" t="s">
        <v>760</v>
      </c>
      <c r="Q124" s="26" t="s">
        <v>102</v>
      </c>
      <c r="R124" s="29">
        <v>44553</v>
      </c>
      <c r="S124" s="26">
        <v>2393</v>
      </c>
      <c r="T124" s="30">
        <v>208</v>
      </c>
    </row>
    <row r="125" spans="1:20" x14ac:dyDescent="0.35">
      <c r="A125" s="31">
        <v>124</v>
      </c>
      <c r="B125" s="32" t="s">
        <v>761</v>
      </c>
      <c r="C125" s="32" t="s">
        <v>762</v>
      </c>
      <c r="D125" s="32" t="s">
        <v>763</v>
      </c>
      <c r="E125" s="32" t="s">
        <v>48</v>
      </c>
      <c r="F125" s="32" t="s">
        <v>49</v>
      </c>
      <c r="G125" s="33">
        <v>4835</v>
      </c>
      <c r="H125" s="27">
        <f t="shared" si="4"/>
        <v>30</v>
      </c>
      <c r="I125" s="34">
        <v>43521</v>
      </c>
      <c r="J125" s="33">
        <f ca="1">DATEDIF('BDD client - segmentation'!$I125,TODAY(),"M")</f>
        <v>49</v>
      </c>
      <c r="K125" s="27">
        <f t="shared" ca="1" si="5"/>
        <v>0</v>
      </c>
      <c r="L125" s="33">
        <v>23</v>
      </c>
      <c r="M125" s="27">
        <f t="shared" si="6"/>
        <v>11.5</v>
      </c>
      <c r="N125" s="27">
        <f t="shared" ca="1" si="7"/>
        <v>41.5</v>
      </c>
      <c r="O125" s="32" t="s">
        <v>764</v>
      </c>
      <c r="P125" s="32" t="s">
        <v>765</v>
      </c>
      <c r="Q125" s="32" t="s">
        <v>279</v>
      </c>
      <c r="R125" s="35">
        <v>44653</v>
      </c>
      <c r="S125" s="32">
        <v>4425</v>
      </c>
      <c r="T125" s="36">
        <v>240</v>
      </c>
    </row>
    <row r="126" spans="1:20" x14ac:dyDescent="0.35">
      <c r="A126" s="25">
        <v>125</v>
      </c>
      <c r="B126" s="26" t="s">
        <v>766</v>
      </c>
      <c r="C126" s="26" t="s">
        <v>767</v>
      </c>
      <c r="D126" s="26" t="s">
        <v>768</v>
      </c>
      <c r="E126" s="26" t="s">
        <v>62</v>
      </c>
      <c r="F126" s="26" t="s">
        <v>49</v>
      </c>
      <c r="G126" s="27">
        <v>1232</v>
      </c>
      <c r="H126" s="27">
        <f t="shared" si="4"/>
        <v>20</v>
      </c>
      <c r="I126" s="28">
        <v>43108</v>
      </c>
      <c r="J126" s="27">
        <f ca="1">DATEDIF('BDD client - segmentation'!$I126,TODAY(),"M")</f>
        <v>62</v>
      </c>
      <c r="K126" s="27">
        <f t="shared" ca="1" si="5"/>
        <v>0</v>
      </c>
      <c r="L126" s="27">
        <v>17</v>
      </c>
      <c r="M126" s="27">
        <f t="shared" si="6"/>
        <v>8.5</v>
      </c>
      <c r="N126" s="27">
        <f t="shared" ca="1" si="7"/>
        <v>28.5</v>
      </c>
      <c r="O126" s="26" t="s">
        <v>769</v>
      </c>
      <c r="P126" s="26" t="s">
        <v>770</v>
      </c>
      <c r="Q126" s="26" t="s">
        <v>771</v>
      </c>
      <c r="R126" s="29">
        <v>44528</v>
      </c>
      <c r="S126" s="26">
        <v>2191</v>
      </c>
      <c r="T126" s="30">
        <v>69</v>
      </c>
    </row>
    <row r="127" spans="1:20" x14ac:dyDescent="0.35">
      <c r="A127" s="31">
        <v>126</v>
      </c>
      <c r="B127" s="32" t="s">
        <v>772</v>
      </c>
      <c r="C127" s="32" t="s">
        <v>773</v>
      </c>
      <c r="D127" s="32" t="s">
        <v>774</v>
      </c>
      <c r="E127" s="32" t="s">
        <v>62</v>
      </c>
      <c r="F127" s="32" t="s">
        <v>49</v>
      </c>
      <c r="G127" s="33">
        <v>4428</v>
      </c>
      <c r="H127" s="27">
        <f t="shared" si="4"/>
        <v>30</v>
      </c>
      <c r="I127" s="34">
        <v>44713</v>
      </c>
      <c r="J127" s="33">
        <f ca="1">DATEDIF('BDD client - segmentation'!$I127,TODAY(),"M")</f>
        <v>10</v>
      </c>
      <c r="K127" s="27">
        <f t="shared" ca="1" si="5"/>
        <v>5</v>
      </c>
      <c r="L127" s="33">
        <v>1</v>
      </c>
      <c r="M127" s="27">
        <f t="shared" si="6"/>
        <v>0.5</v>
      </c>
      <c r="N127" s="27">
        <f t="shared" ca="1" si="7"/>
        <v>35.5</v>
      </c>
      <c r="O127" s="32" t="s">
        <v>775</v>
      </c>
      <c r="P127" s="32" t="s">
        <v>776</v>
      </c>
      <c r="Q127" s="32" t="s">
        <v>777</v>
      </c>
      <c r="R127" s="35">
        <v>44401</v>
      </c>
      <c r="S127" s="32">
        <v>3531</v>
      </c>
      <c r="T127" s="36">
        <v>185</v>
      </c>
    </row>
    <row r="128" spans="1:20" x14ac:dyDescent="0.35">
      <c r="A128" s="25">
        <v>127</v>
      </c>
      <c r="B128" s="26" t="s">
        <v>778</v>
      </c>
      <c r="C128" s="26" t="s">
        <v>779</v>
      </c>
      <c r="D128" s="26" t="s">
        <v>780</v>
      </c>
      <c r="E128" s="26" t="s">
        <v>62</v>
      </c>
      <c r="F128" s="26" t="s">
        <v>205</v>
      </c>
      <c r="G128" s="27">
        <v>4589</v>
      </c>
      <c r="H128" s="27">
        <f t="shared" si="4"/>
        <v>30</v>
      </c>
      <c r="I128" s="28">
        <v>44737</v>
      </c>
      <c r="J128" s="27">
        <f ca="1">DATEDIF('BDD client - segmentation'!$I128,TODAY(),"M")</f>
        <v>9</v>
      </c>
      <c r="K128" s="27">
        <f t="shared" ca="1" si="5"/>
        <v>5</v>
      </c>
      <c r="L128" s="27">
        <v>2</v>
      </c>
      <c r="M128" s="27">
        <f t="shared" si="6"/>
        <v>1</v>
      </c>
      <c r="N128" s="27">
        <f t="shared" ca="1" si="7"/>
        <v>36</v>
      </c>
      <c r="O128" s="26" t="s">
        <v>781</v>
      </c>
      <c r="P128" s="26" t="s">
        <v>782</v>
      </c>
      <c r="Q128" s="26" t="s">
        <v>783</v>
      </c>
      <c r="R128" s="29">
        <v>44289</v>
      </c>
      <c r="S128" s="26">
        <v>1576</v>
      </c>
      <c r="T128" s="30">
        <v>162</v>
      </c>
    </row>
    <row r="129" spans="1:20" x14ac:dyDescent="0.35">
      <c r="A129" s="31">
        <v>128</v>
      </c>
      <c r="B129" s="32" t="s">
        <v>784</v>
      </c>
      <c r="C129" s="32" t="s">
        <v>785</v>
      </c>
      <c r="D129" s="32" t="s">
        <v>786</v>
      </c>
      <c r="E129" s="32" t="s">
        <v>62</v>
      </c>
      <c r="F129" s="32" t="s">
        <v>49</v>
      </c>
      <c r="G129" s="33">
        <v>4053</v>
      </c>
      <c r="H129" s="27">
        <f t="shared" si="4"/>
        <v>30</v>
      </c>
      <c r="I129" s="34">
        <v>44630</v>
      </c>
      <c r="J129" s="33">
        <f ca="1">DATEDIF('BDD client - segmentation'!$I129,TODAY(),"M")</f>
        <v>12</v>
      </c>
      <c r="K129" s="27">
        <f t="shared" ca="1" si="5"/>
        <v>5</v>
      </c>
      <c r="L129" s="33">
        <v>30</v>
      </c>
      <c r="M129" s="27">
        <f t="shared" si="6"/>
        <v>15</v>
      </c>
      <c r="N129" s="27">
        <f t="shared" ca="1" si="7"/>
        <v>50</v>
      </c>
      <c r="O129" s="32" t="s">
        <v>614</v>
      </c>
      <c r="P129" s="32" t="s">
        <v>787</v>
      </c>
      <c r="Q129" s="32" t="s">
        <v>788</v>
      </c>
      <c r="R129" s="35">
        <v>43578</v>
      </c>
      <c r="S129" s="32">
        <v>1264</v>
      </c>
      <c r="T129" s="36">
        <v>94</v>
      </c>
    </row>
    <row r="130" spans="1:20" x14ac:dyDescent="0.35">
      <c r="A130" s="25">
        <v>129</v>
      </c>
      <c r="B130" s="26" t="s">
        <v>789</v>
      </c>
      <c r="C130" s="26" t="s">
        <v>790</v>
      </c>
      <c r="D130" s="26" t="s">
        <v>791</v>
      </c>
      <c r="E130" s="26" t="s">
        <v>62</v>
      </c>
      <c r="F130" s="26" t="s">
        <v>125</v>
      </c>
      <c r="G130" s="27">
        <v>707</v>
      </c>
      <c r="H130" s="27">
        <f t="shared" si="4"/>
        <v>10</v>
      </c>
      <c r="I130" s="28">
        <v>43214</v>
      </c>
      <c r="J130" s="27">
        <f ca="1">DATEDIF('BDD client - segmentation'!$I130,TODAY(),"M")</f>
        <v>59</v>
      </c>
      <c r="K130" s="27">
        <f t="shared" ca="1" si="5"/>
        <v>0</v>
      </c>
      <c r="L130" s="27">
        <v>20</v>
      </c>
      <c r="M130" s="27">
        <f t="shared" si="6"/>
        <v>10</v>
      </c>
      <c r="N130" s="27">
        <f t="shared" ca="1" si="7"/>
        <v>20</v>
      </c>
      <c r="O130" s="26" t="s">
        <v>792</v>
      </c>
      <c r="P130" s="26" t="s">
        <v>793</v>
      </c>
      <c r="Q130" s="26" t="s">
        <v>794</v>
      </c>
      <c r="R130" s="29">
        <v>44186</v>
      </c>
      <c r="S130" s="26">
        <v>3442</v>
      </c>
      <c r="T130" s="30">
        <v>152</v>
      </c>
    </row>
    <row r="131" spans="1:20" x14ac:dyDescent="0.35">
      <c r="A131" s="31">
        <v>130</v>
      </c>
      <c r="B131" s="32" t="s">
        <v>795</v>
      </c>
      <c r="C131" s="32" t="s">
        <v>796</v>
      </c>
      <c r="D131" s="32" t="s">
        <v>797</v>
      </c>
      <c r="E131" s="32" t="s">
        <v>48</v>
      </c>
      <c r="F131" s="32" t="s">
        <v>49</v>
      </c>
      <c r="G131" s="33">
        <v>2424</v>
      </c>
      <c r="H131" s="27">
        <f t="shared" ref="H131:H194" si="8">IF(G131&lt;=100,1,IF(G131&lt;=500,5,IF(G131&lt;=1000,10,IF(G131&lt;=3000,20,30))))</f>
        <v>20</v>
      </c>
      <c r="I131" s="34">
        <v>44654</v>
      </c>
      <c r="J131" s="33">
        <f ca="1">DATEDIF('BDD client - segmentation'!$I131,TODAY(),"M")</f>
        <v>12</v>
      </c>
      <c r="K131" s="27">
        <f t="shared" ref="K131:K194" ca="1" si="9">IF(J131&lt;=3,20,IF(J131&lt;=6,10,IF(J131&lt;=12,5,IF(J131&lt;=24,1,0))))</f>
        <v>5</v>
      </c>
      <c r="L131" s="33">
        <v>30</v>
      </c>
      <c r="M131" s="27">
        <f t="shared" ref="M131:M194" si="10">L131*0.5</f>
        <v>15</v>
      </c>
      <c r="N131" s="27">
        <f t="shared" ref="N131:N194" ca="1" si="11">SUM(H131,K131,M131)</f>
        <v>40</v>
      </c>
      <c r="O131" s="32" t="s">
        <v>798</v>
      </c>
      <c r="P131" s="32" t="s">
        <v>799</v>
      </c>
      <c r="Q131" s="32" t="s">
        <v>800</v>
      </c>
      <c r="R131" s="35">
        <v>44262</v>
      </c>
      <c r="S131" s="32">
        <v>1425</v>
      </c>
      <c r="T131" s="36">
        <v>66</v>
      </c>
    </row>
    <row r="132" spans="1:20" x14ac:dyDescent="0.35">
      <c r="A132" s="25">
        <v>131</v>
      </c>
      <c r="B132" s="26" t="s">
        <v>801</v>
      </c>
      <c r="C132" s="26" t="s">
        <v>802</v>
      </c>
      <c r="D132" s="26" t="s">
        <v>803</v>
      </c>
      <c r="E132" s="26" t="s">
        <v>62</v>
      </c>
      <c r="F132" s="26" t="s">
        <v>49</v>
      </c>
      <c r="G132" s="27">
        <v>2277</v>
      </c>
      <c r="H132" s="27">
        <f t="shared" si="8"/>
        <v>20</v>
      </c>
      <c r="I132" s="28">
        <v>44721</v>
      </c>
      <c r="J132" s="27">
        <f ca="1">DATEDIF('BDD client - segmentation'!$I132,TODAY(),"M")</f>
        <v>9</v>
      </c>
      <c r="K132" s="27">
        <f t="shared" ca="1" si="9"/>
        <v>5</v>
      </c>
      <c r="L132" s="27">
        <v>25</v>
      </c>
      <c r="M132" s="27">
        <f t="shared" si="10"/>
        <v>12.5</v>
      </c>
      <c r="N132" s="27">
        <f t="shared" ca="1" si="11"/>
        <v>37.5</v>
      </c>
      <c r="O132" s="26" t="s">
        <v>804</v>
      </c>
      <c r="P132" s="26" t="s">
        <v>805</v>
      </c>
      <c r="Q132" s="26" t="s">
        <v>806</v>
      </c>
      <c r="R132" s="29">
        <v>44591</v>
      </c>
      <c r="S132" s="26">
        <v>1772</v>
      </c>
      <c r="T132" s="30">
        <v>138</v>
      </c>
    </row>
    <row r="133" spans="1:20" x14ac:dyDescent="0.35">
      <c r="A133" s="31">
        <v>132</v>
      </c>
      <c r="B133" s="32" t="s">
        <v>807</v>
      </c>
      <c r="C133" s="32" t="s">
        <v>808</v>
      </c>
      <c r="D133" s="32" t="s">
        <v>809</v>
      </c>
      <c r="E133" s="32" t="s">
        <v>48</v>
      </c>
      <c r="F133" s="32" t="s">
        <v>49</v>
      </c>
      <c r="G133" s="33">
        <v>4145</v>
      </c>
      <c r="H133" s="27">
        <f t="shared" si="8"/>
        <v>30</v>
      </c>
      <c r="I133" s="34">
        <v>43136</v>
      </c>
      <c r="J133" s="33">
        <f ca="1">DATEDIF('BDD client - segmentation'!$I133,TODAY(),"M")</f>
        <v>61</v>
      </c>
      <c r="K133" s="27">
        <f t="shared" ca="1" si="9"/>
        <v>0</v>
      </c>
      <c r="L133" s="33">
        <v>0</v>
      </c>
      <c r="M133" s="27">
        <f t="shared" si="10"/>
        <v>0</v>
      </c>
      <c r="N133" s="27">
        <f t="shared" ca="1" si="11"/>
        <v>30</v>
      </c>
      <c r="O133" s="32" t="s">
        <v>810</v>
      </c>
      <c r="P133" s="32" t="s">
        <v>811</v>
      </c>
      <c r="Q133" s="32" t="s">
        <v>680</v>
      </c>
      <c r="R133" s="35">
        <v>44024</v>
      </c>
      <c r="S133" s="32">
        <v>2375</v>
      </c>
      <c r="T133" s="36">
        <v>237</v>
      </c>
    </row>
    <row r="134" spans="1:20" x14ac:dyDescent="0.35">
      <c r="A134" s="25">
        <v>133</v>
      </c>
      <c r="B134" s="26" t="s">
        <v>812</v>
      </c>
      <c r="C134" s="26" t="s">
        <v>813</v>
      </c>
      <c r="D134" s="26" t="s">
        <v>814</v>
      </c>
      <c r="E134" s="26" t="s">
        <v>62</v>
      </c>
      <c r="F134" s="26" t="s">
        <v>49</v>
      </c>
      <c r="G134" s="27">
        <v>2241</v>
      </c>
      <c r="H134" s="27">
        <f t="shared" si="8"/>
        <v>20</v>
      </c>
      <c r="I134" s="28">
        <v>44492</v>
      </c>
      <c r="J134" s="27">
        <f ca="1">DATEDIF('BDD client - segmentation'!$I134,TODAY(),"M")</f>
        <v>17</v>
      </c>
      <c r="K134" s="27">
        <f t="shared" ca="1" si="9"/>
        <v>1</v>
      </c>
      <c r="L134" s="27">
        <v>24</v>
      </c>
      <c r="M134" s="27">
        <f t="shared" si="10"/>
        <v>12</v>
      </c>
      <c r="N134" s="27">
        <f t="shared" ca="1" si="11"/>
        <v>33</v>
      </c>
      <c r="O134" s="26" t="s">
        <v>815</v>
      </c>
      <c r="P134" s="26" t="s">
        <v>816</v>
      </c>
      <c r="Q134" s="26" t="s">
        <v>441</v>
      </c>
      <c r="R134" s="29">
        <v>43807</v>
      </c>
      <c r="S134" s="26">
        <v>700</v>
      </c>
      <c r="T134" s="30">
        <v>115</v>
      </c>
    </row>
    <row r="135" spans="1:20" x14ac:dyDescent="0.35">
      <c r="A135" s="31">
        <v>134</v>
      </c>
      <c r="B135" s="32" t="s">
        <v>817</v>
      </c>
      <c r="C135" s="32" t="s">
        <v>818</v>
      </c>
      <c r="D135" s="32" t="s">
        <v>819</v>
      </c>
      <c r="E135" s="32" t="s">
        <v>62</v>
      </c>
      <c r="F135" s="32" t="s">
        <v>49</v>
      </c>
      <c r="G135" s="33">
        <v>3434</v>
      </c>
      <c r="H135" s="27">
        <f t="shared" si="8"/>
        <v>30</v>
      </c>
      <c r="I135" s="34">
        <v>43377</v>
      </c>
      <c r="J135" s="33">
        <f ca="1">DATEDIF('BDD client - segmentation'!$I135,TODAY(),"M")</f>
        <v>54</v>
      </c>
      <c r="K135" s="27">
        <f t="shared" ca="1" si="9"/>
        <v>0</v>
      </c>
      <c r="L135" s="33">
        <v>2</v>
      </c>
      <c r="M135" s="27">
        <f t="shared" si="10"/>
        <v>1</v>
      </c>
      <c r="N135" s="27">
        <f t="shared" ca="1" si="11"/>
        <v>31</v>
      </c>
      <c r="O135" s="32" t="s">
        <v>132</v>
      </c>
      <c r="P135" s="32" t="s">
        <v>820</v>
      </c>
      <c r="Q135" s="32" t="s">
        <v>821</v>
      </c>
      <c r="R135" s="35">
        <v>44245</v>
      </c>
      <c r="S135" s="32">
        <v>4685</v>
      </c>
      <c r="T135" s="36">
        <v>61</v>
      </c>
    </row>
    <row r="136" spans="1:20" x14ac:dyDescent="0.35">
      <c r="A136" s="25">
        <v>135</v>
      </c>
      <c r="B136" s="26" t="s">
        <v>822</v>
      </c>
      <c r="C136" s="26" t="s">
        <v>823</v>
      </c>
      <c r="D136" s="26" t="s">
        <v>824</v>
      </c>
      <c r="E136" s="26" t="s">
        <v>48</v>
      </c>
      <c r="F136" s="26" t="s">
        <v>63</v>
      </c>
      <c r="G136" s="27">
        <v>2606</v>
      </c>
      <c r="H136" s="27">
        <f t="shared" si="8"/>
        <v>20</v>
      </c>
      <c r="I136" s="28">
        <v>44062</v>
      </c>
      <c r="J136" s="27">
        <f ca="1">DATEDIF('BDD client - segmentation'!$I136,TODAY(),"M")</f>
        <v>31</v>
      </c>
      <c r="K136" s="27">
        <f t="shared" ca="1" si="9"/>
        <v>0</v>
      </c>
      <c r="L136" s="27">
        <v>22</v>
      </c>
      <c r="M136" s="27">
        <f t="shared" si="10"/>
        <v>11</v>
      </c>
      <c r="N136" s="27">
        <f t="shared" ca="1" si="11"/>
        <v>31</v>
      </c>
      <c r="O136" s="26" t="s">
        <v>825</v>
      </c>
      <c r="P136" s="26" t="s">
        <v>826</v>
      </c>
      <c r="Q136" s="26" t="s">
        <v>827</v>
      </c>
      <c r="R136" s="29">
        <v>43537</v>
      </c>
      <c r="S136" s="26">
        <v>3997</v>
      </c>
      <c r="T136" s="30">
        <v>20</v>
      </c>
    </row>
    <row r="137" spans="1:20" x14ac:dyDescent="0.35">
      <c r="A137" s="31">
        <v>136</v>
      </c>
      <c r="B137" s="32" t="s">
        <v>828</v>
      </c>
      <c r="C137" s="32" t="s">
        <v>829</v>
      </c>
      <c r="D137" s="32" t="s">
        <v>830</v>
      </c>
      <c r="E137" s="32" t="s">
        <v>62</v>
      </c>
      <c r="F137" s="32" t="s">
        <v>49</v>
      </c>
      <c r="G137" s="33">
        <v>516</v>
      </c>
      <c r="H137" s="27">
        <f t="shared" si="8"/>
        <v>10</v>
      </c>
      <c r="I137" s="34">
        <v>44329</v>
      </c>
      <c r="J137" s="33">
        <f ca="1">DATEDIF('BDD client - segmentation'!$I137,TODAY(),"M")</f>
        <v>22</v>
      </c>
      <c r="K137" s="27">
        <f t="shared" ca="1" si="9"/>
        <v>1</v>
      </c>
      <c r="L137" s="33">
        <v>1</v>
      </c>
      <c r="M137" s="27">
        <f t="shared" si="10"/>
        <v>0.5</v>
      </c>
      <c r="N137" s="27">
        <f t="shared" ca="1" si="11"/>
        <v>11.5</v>
      </c>
      <c r="O137" s="32" t="s">
        <v>56</v>
      </c>
      <c r="P137" s="32" t="s">
        <v>831</v>
      </c>
      <c r="Q137" s="32" t="s">
        <v>832</v>
      </c>
      <c r="R137" s="35">
        <v>44349</v>
      </c>
      <c r="S137" s="32">
        <v>2311</v>
      </c>
      <c r="T137" s="36">
        <v>236</v>
      </c>
    </row>
    <row r="138" spans="1:20" x14ac:dyDescent="0.35">
      <c r="A138" s="25">
        <v>137</v>
      </c>
      <c r="B138" s="26" t="s">
        <v>833</v>
      </c>
      <c r="C138" s="26" t="s">
        <v>834</v>
      </c>
      <c r="D138" s="26" t="s">
        <v>835</v>
      </c>
      <c r="E138" s="26" t="s">
        <v>62</v>
      </c>
      <c r="F138" s="26" t="s">
        <v>125</v>
      </c>
      <c r="G138" s="27">
        <v>3421</v>
      </c>
      <c r="H138" s="27">
        <f t="shared" si="8"/>
        <v>30</v>
      </c>
      <c r="I138" s="28">
        <v>43394</v>
      </c>
      <c r="J138" s="27">
        <f ca="1">DATEDIF('BDD client - segmentation'!$I138,TODAY(),"M")</f>
        <v>53</v>
      </c>
      <c r="K138" s="27">
        <f t="shared" ca="1" si="9"/>
        <v>0</v>
      </c>
      <c r="L138" s="27">
        <v>5</v>
      </c>
      <c r="M138" s="27">
        <f t="shared" si="10"/>
        <v>2.5</v>
      </c>
      <c r="N138" s="27">
        <f t="shared" ca="1" si="11"/>
        <v>32.5</v>
      </c>
      <c r="O138" s="26" t="s">
        <v>836</v>
      </c>
      <c r="P138" s="26" t="s">
        <v>837</v>
      </c>
      <c r="Q138" s="26" t="s">
        <v>838</v>
      </c>
      <c r="R138" s="29">
        <v>43127</v>
      </c>
      <c r="S138" s="26">
        <v>3485</v>
      </c>
      <c r="T138" s="30">
        <v>80</v>
      </c>
    </row>
    <row r="139" spans="1:20" x14ac:dyDescent="0.35">
      <c r="A139" s="31">
        <v>138</v>
      </c>
      <c r="B139" s="32" t="s">
        <v>839</v>
      </c>
      <c r="C139" s="32" t="s">
        <v>840</v>
      </c>
      <c r="D139" s="32" t="s">
        <v>841</v>
      </c>
      <c r="E139" s="32" t="s">
        <v>62</v>
      </c>
      <c r="F139" s="32" t="s">
        <v>49</v>
      </c>
      <c r="G139" s="33">
        <v>4541</v>
      </c>
      <c r="H139" s="27">
        <f t="shared" si="8"/>
        <v>30</v>
      </c>
      <c r="I139" s="34">
        <v>43354</v>
      </c>
      <c r="J139" s="33">
        <f ca="1">DATEDIF('BDD client - segmentation'!$I139,TODAY(),"M")</f>
        <v>54</v>
      </c>
      <c r="K139" s="27">
        <f t="shared" ca="1" si="9"/>
        <v>0</v>
      </c>
      <c r="L139" s="33">
        <v>5</v>
      </c>
      <c r="M139" s="27">
        <f t="shared" si="10"/>
        <v>2.5</v>
      </c>
      <c r="N139" s="27">
        <f t="shared" ca="1" si="11"/>
        <v>32.5</v>
      </c>
      <c r="O139" s="32" t="s">
        <v>300</v>
      </c>
      <c r="P139" s="32" t="s">
        <v>842</v>
      </c>
      <c r="Q139" s="32" t="s">
        <v>843</v>
      </c>
      <c r="R139" s="35">
        <v>44507</v>
      </c>
      <c r="S139" s="32">
        <v>4648</v>
      </c>
      <c r="T139" s="36">
        <v>36</v>
      </c>
    </row>
    <row r="140" spans="1:20" x14ac:dyDescent="0.35">
      <c r="A140" s="25">
        <v>139</v>
      </c>
      <c r="B140" s="26" t="s">
        <v>844</v>
      </c>
      <c r="C140" s="26" t="s">
        <v>845</v>
      </c>
      <c r="D140" s="26" t="s">
        <v>846</v>
      </c>
      <c r="E140" s="26" t="s">
        <v>48</v>
      </c>
      <c r="F140" s="26" t="s">
        <v>112</v>
      </c>
      <c r="G140" s="27">
        <v>603</v>
      </c>
      <c r="H140" s="27">
        <f t="shared" si="8"/>
        <v>10</v>
      </c>
      <c r="I140" s="28">
        <v>43798</v>
      </c>
      <c r="J140" s="27">
        <f ca="1">DATEDIF('BDD client - segmentation'!$I140,TODAY(),"M")</f>
        <v>40</v>
      </c>
      <c r="K140" s="27">
        <f t="shared" ca="1" si="9"/>
        <v>0</v>
      </c>
      <c r="L140" s="27">
        <v>18</v>
      </c>
      <c r="M140" s="27">
        <f t="shared" si="10"/>
        <v>9</v>
      </c>
      <c r="N140" s="27">
        <f t="shared" ca="1" si="11"/>
        <v>19</v>
      </c>
      <c r="O140" s="26" t="s">
        <v>847</v>
      </c>
      <c r="P140" s="26" t="s">
        <v>848</v>
      </c>
      <c r="Q140" s="26" t="s">
        <v>849</v>
      </c>
      <c r="R140" s="29">
        <v>44713</v>
      </c>
      <c r="S140" s="26">
        <v>269</v>
      </c>
      <c r="T140" s="30">
        <v>218</v>
      </c>
    </row>
    <row r="141" spans="1:20" x14ac:dyDescent="0.35">
      <c r="A141" s="31">
        <v>140</v>
      </c>
      <c r="B141" s="32" t="s">
        <v>850</v>
      </c>
      <c r="C141" s="32" t="s">
        <v>851</v>
      </c>
      <c r="D141" s="32" t="s">
        <v>852</v>
      </c>
      <c r="E141" s="32" t="s">
        <v>62</v>
      </c>
      <c r="F141" s="32" t="s">
        <v>49</v>
      </c>
      <c r="G141" s="33">
        <v>3328</v>
      </c>
      <c r="H141" s="27">
        <f t="shared" si="8"/>
        <v>30</v>
      </c>
      <c r="I141" s="34">
        <v>44128</v>
      </c>
      <c r="J141" s="33">
        <f ca="1">DATEDIF('BDD client - segmentation'!$I141,TODAY(),"M")</f>
        <v>29</v>
      </c>
      <c r="K141" s="27">
        <f t="shared" ca="1" si="9"/>
        <v>0</v>
      </c>
      <c r="L141" s="33">
        <v>8</v>
      </c>
      <c r="M141" s="27">
        <f t="shared" si="10"/>
        <v>4</v>
      </c>
      <c r="N141" s="27">
        <f t="shared" ca="1" si="11"/>
        <v>34</v>
      </c>
      <c r="O141" s="32" t="s">
        <v>853</v>
      </c>
      <c r="P141" s="32" t="s">
        <v>854</v>
      </c>
      <c r="Q141" s="32" t="s">
        <v>855</v>
      </c>
      <c r="R141" s="35">
        <v>44719</v>
      </c>
      <c r="S141" s="32">
        <v>2547</v>
      </c>
      <c r="T141" s="36">
        <v>146</v>
      </c>
    </row>
    <row r="142" spans="1:20" x14ac:dyDescent="0.35">
      <c r="A142" s="25">
        <v>141</v>
      </c>
      <c r="B142" s="26" t="s">
        <v>856</v>
      </c>
      <c r="C142" s="26" t="s">
        <v>857</v>
      </c>
      <c r="D142" s="26" t="s">
        <v>858</v>
      </c>
      <c r="E142" s="26" t="s">
        <v>62</v>
      </c>
      <c r="F142" s="26" t="s">
        <v>49</v>
      </c>
      <c r="G142" s="27">
        <v>3598</v>
      </c>
      <c r="H142" s="27">
        <f t="shared" si="8"/>
        <v>30</v>
      </c>
      <c r="I142" s="28">
        <v>44351</v>
      </c>
      <c r="J142" s="27">
        <f ca="1">DATEDIF('BDD client - segmentation'!$I142,TODAY(),"M")</f>
        <v>22</v>
      </c>
      <c r="K142" s="27">
        <f t="shared" ca="1" si="9"/>
        <v>1</v>
      </c>
      <c r="L142" s="27">
        <v>25</v>
      </c>
      <c r="M142" s="27">
        <f t="shared" si="10"/>
        <v>12.5</v>
      </c>
      <c r="N142" s="27">
        <f t="shared" ca="1" si="11"/>
        <v>43.5</v>
      </c>
      <c r="O142" s="26" t="s">
        <v>614</v>
      </c>
      <c r="P142" s="26" t="s">
        <v>859</v>
      </c>
      <c r="Q142" s="26" t="s">
        <v>430</v>
      </c>
      <c r="R142" s="29">
        <v>44192</v>
      </c>
      <c r="S142" s="26">
        <v>4398</v>
      </c>
      <c r="T142" s="30">
        <v>64</v>
      </c>
    </row>
    <row r="143" spans="1:20" x14ac:dyDescent="0.35">
      <c r="A143" s="31">
        <v>142</v>
      </c>
      <c r="B143" s="32" t="s">
        <v>860</v>
      </c>
      <c r="C143" s="32" t="s">
        <v>861</v>
      </c>
      <c r="D143" s="32" t="s">
        <v>862</v>
      </c>
      <c r="E143" s="32" t="s">
        <v>62</v>
      </c>
      <c r="F143" s="32" t="s">
        <v>205</v>
      </c>
      <c r="G143" s="33">
        <v>3692</v>
      </c>
      <c r="H143" s="27">
        <f t="shared" si="8"/>
        <v>30</v>
      </c>
      <c r="I143" s="34">
        <v>44464</v>
      </c>
      <c r="J143" s="33">
        <f ca="1">DATEDIF('BDD client - segmentation'!$I143,TODAY(),"M")</f>
        <v>18</v>
      </c>
      <c r="K143" s="27">
        <f t="shared" ca="1" si="9"/>
        <v>1</v>
      </c>
      <c r="L143" s="33">
        <v>22</v>
      </c>
      <c r="M143" s="27">
        <f t="shared" si="10"/>
        <v>11</v>
      </c>
      <c r="N143" s="27">
        <f t="shared" ca="1" si="11"/>
        <v>42</v>
      </c>
      <c r="O143" s="32" t="s">
        <v>863</v>
      </c>
      <c r="P143" s="32" t="s">
        <v>864</v>
      </c>
      <c r="Q143" s="32" t="s">
        <v>865</v>
      </c>
      <c r="R143" s="35">
        <v>44035</v>
      </c>
      <c r="S143" s="32">
        <v>1976</v>
      </c>
      <c r="T143" s="36">
        <v>207</v>
      </c>
    </row>
    <row r="144" spans="1:20" x14ac:dyDescent="0.35">
      <c r="A144" s="25">
        <v>143</v>
      </c>
      <c r="B144" s="26" t="s">
        <v>866</v>
      </c>
      <c r="C144" s="26" t="s">
        <v>867</v>
      </c>
      <c r="D144" s="26" t="s">
        <v>868</v>
      </c>
      <c r="E144" s="26" t="s">
        <v>62</v>
      </c>
      <c r="F144" s="26" t="s">
        <v>49</v>
      </c>
      <c r="G144" s="27">
        <v>3620</v>
      </c>
      <c r="H144" s="27">
        <f t="shared" si="8"/>
        <v>30</v>
      </c>
      <c r="I144" s="28">
        <v>44385</v>
      </c>
      <c r="J144" s="27">
        <f ca="1">DATEDIF('BDD client - segmentation'!$I144,TODAY(),"M")</f>
        <v>20</v>
      </c>
      <c r="K144" s="27">
        <f t="shared" ca="1" si="9"/>
        <v>1</v>
      </c>
      <c r="L144" s="27">
        <v>2</v>
      </c>
      <c r="M144" s="27">
        <f t="shared" si="10"/>
        <v>1</v>
      </c>
      <c r="N144" s="27">
        <f t="shared" ca="1" si="11"/>
        <v>32</v>
      </c>
      <c r="O144" s="26" t="s">
        <v>869</v>
      </c>
      <c r="P144" s="26" t="s">
        <v>870</v>
      </c>
      <c r="Q144" s="26" t="s">
        <v>871</v>
      </c>
      <c r="R144" s="29">
        <v>43436</v>
      </c>
      <c r="S144" s="26">
        <v>2602</v>
      </c>
      <c r="T144" s="30">
        <v>57</v>
      </c>
    </row>
    <row r="145" spans="1:20" x14ac:dyDescent="0.35">
      <c r="A145" s="31">
        <v>144</v>
      </c>
      <c r="B145" s="32" t="s">
        <v>872</v>
      </c>
      <c r="C145" s="32" t="s">
        <v>873</v>
      </c>
      <c r="D145" s="32" t="s">
        <v>874</v>
      </c>
      <c r="E145" s="32" t="s">
        <v>62</v>
      </c>
      <c r="F145" s="32" t="s">
        <v>49</v>
      </c>
      <c r="G145" s="33">
        <v>3094</v>
      </c>
      <c r="H145" s="27">
        <f t="shared" si="8"/>
        <v>30</v>
      </c>
      <c r="I145" s="34">
        <v>43853</v>
      </c>
      <c r="J145" s="33">
        <f ca="1">DATEDIF('BDD client - segmentation'!$I145,TODAY(),"M")</f>
        <v>38</v>
      </c>
      <c r="K145" s="27">
        <f t="shared" ca="1" si="9"/>
        <v>0</v>
      </c>
      <c r="L145" s="33">
        <v>26</v>
      </c>
      <c r="M145" s="27">
        <f t="shared" si="10"/>
        <v>13</v>
      </c>
      <c r="N145" s="27">
        <f t="shared" ca="1" si="11"/>
        <v>43</v>
      </c>
      <c r="O145" s="32" t="s">
        <v>711</v>
      </c>
      <c r="P145" s="32" t="s">
        <v>875</v>
      </c>
      <c r="Q145" s="32" t="s">
        <v>876</v>
      </c>
      <c r="R145" s="35">
        <v>44194</v>
      </c>
      <c r="S145" s="32">
        <v>1245</v>
      </c>
      <c r="T145" s="36">
        <v>13</v>
      </c>
    </row>
    <row r="146" spans="1:20" x14ac:dyDescent="0.35">
      <c r="A146" s="25">
        <v>145</v>
      </c>
      <c r="B146" s="26" t="s">
        <v>877</v>
      </c>
      <c r="C146" s="26" t="s">
        <v>878</v>
      </c>
      <c r="D146" s="26" t="s">
        <v>879</v>
      </c>
      <c r="E146" s="26" t="s">
        <v>62</v>
      </c>
      <c r="F146" s="26" t="s">
        <v>180</v>
      </c>
      <c r="G146" s="27">
        <v>4579</v>
      </c>
      <c r="H146" s="27">
        <f t="shared" si="8"/>
        <v>30</v>
      </c>
      <c r="I146" s="28">
        <v>44895</v>
      </c>
      <c r="J146" s="27">
        <f ca="1">DATEDIF('BDD client - segmentation'!$I146,TODAY(),"M")</f>
        <v>4</v>
      </c>
      <c r="K146" s="27">
        <f t="shared" ca="1" si="9"/>
        <v>10</v>
      </c>
      <c r="L146" s="27">
        <v>8</v>
      </c>
      <c r="M146" s="27">
        <f t="shared" si="10"/>
        <v>4</v>
      </c>
      <c r="N146" s="27">
        <f t="shared" ca="1" si="11"/>
        <v>44</v>
      </c>
      <c r="O146" s="26" t="s">
        <v>880</v>
      </c>
      <c r="P146" s="26" t="s">
        <v>881</v>
      </c>
      <c r="Q146" s="26" t="s">
        <v>882</v>
      </c>
      <c r="R146" s="29">
        <v>43398</v>
      </c>
      <c r="S146" s="26">
        <v>2629</v>
      </c>
      <c r="T146" s="30">
        <v>231</v>
      </c>
    </row>
    <row r="147" spans="1:20" x14ac:dyDescent="0.35">
      <c r="A147" s="31">
        <v>146</v>
      </c>
      <c r="B147" s="32" t="s">
        <v>883</v>
      </c>
      <c r="C147" s="32" t="s">
        <v>884</v>
      </c>
      <c r="D147" s="32" t="s">
        <v>885</v>
      </c>
      <c r="E147" s="32" t="s">
        <v>62</v>
      </c>
      <c r="F147" s="32" t="s">
        <v>49</v>
      </c>
      <c r="G147" s="33">
        <v>1165</v>
      </c>
      <c r="H147" s="27">
        <f t="shared" si="8"/>
        <v>20</v>
      </c>
      <c r="I147" s="34">
        <v>43278</v>
      </c>
      <c r="J147" s="33">
        <f ca="1">DATEDIF('BDD client - segmentation'!$I147,TODAY(),"M")</f>
        <v>57</v>
      </c>
      <c r="K147" s="27">
        <f t="shared" ca="1" si="9"/>
        <v>0</v>
      </c>
      <c r="L147" s="33">
        <v>5</v>
      </c>
      <c r="M147" s="27">
        <f t="shared" si="10"/>
        <v>2.5</v>
      </c>
      <c r="N147" s="27">
        <f t="shared" ca="1" si="11"/>
        <v>22.5</v>
      </c>
      <c r="O147" s="32" t="s">
        <v>886</v>
      </c>
      <c r="P147" s="32" t="s">
        <v>887</v>
      </c>
      <c r="Q147" s="32" t="s">
        <v>888</v>
      </c>
      <c r="R147" s="35">
        <v>43777</v>
      </c>
      <c r="S147" s="32">
        <v>4100</v>
      </c>
      <c r="T147" s="36">
        <v>95</v>
      </c>
    </row>
    <row r="148" spans="1:20" x14ac:dyDescent="0.35">
      <c r="A148" s="25">
        <v>147</v>
      </c>
      <c r="B148" s="26" t="s">
        <v>889</v>
      </c>
      <c r="C148" s="26" t="s">
        <v>890</v>
      </c>
      <c r="D148" s="26" t="s">
        <v>891</v>
      </c>
      <c r="E148" s="26" t="s">
        <v>62</v>
      </c>
      <c r="F148" s="26" t="s">
        <v>205</v>
      </c>
      <c r="G148" s="27">
        <v>2142</v>
      </c>
      <c r="H148" s="27">
        <f t="shared" si="8"/>
        <v>20</v>
      </c>
      <c r="I148" s="28">
        <v>44056</v>
      </c>
      <c r="J148" s="27">
        <f ca="1">DATEDIF('BDD client - segmentation'!$I148,TODAY(),"M")</f>
        <v>31</v>
      </c>
      <c r="K148" s="27">
        <f t="shared" ca="1" si="9"/>
        <v>0</v>
      </c>
      <c r="L148" s="27">
        <v>17</v>
      </c>
      <c r="M148" s="27">
        <f t="shared" si="10"/>
        <v>8.5</v>
      </c>
      <c r="N148" s="27">
        <f t="shared" ca="1" si="11"/>
        <v>28.5</v>
      </c>
      <c r="O148" s="26" t="s">
        <v>892</v>
      </c>
      <c r="P148" s="26" t="s">
        <v>893</v>
      </c>
      <c r="Q148" s="26" t="s">
        <v>894</v>
      </c>
      <c r="R148" s="29">
        <v>43435</v>
      </c>
      <c r="S148" s="26">
        <v>1504</v>
      </c>
      <c r="T148" s="30">
        <v>45</v>
      </c>
    </row>
    <row r="149" spans="1:20" x14ac:dyDescent="0.35">
      <c r="A149" s="31">
        <v>148</v>
      </c>
      <c r="B149" s="32" t="s">
        <v>895</v>
      </c>
      <c r="C149" s="32" t="s">
        <v>896</v>
      </c>
      <c r="D149" s="32" t="s">
        <v>897</v>
      </c>
      <c r="E149" s="32" t="s">
        <v>48</v>
      </c>
      <c r="F149" s="32" t="s">
        <v>125</v>
      </c>
      <c r="G149" s="33">
        <v>322</v>
      </c>
      <c r="H149" s="27">
        <f t="shared" si="8"/>
        <v>5</v>
      </c>
      <c r="I149" s="34">
        <v>43305</v>
      </c>
      <c r="J149" s="33">
        <f ca="1">DATEDIF('BDD client - segmentation'!$I149,TODAY(),"M")</f>
        <v>56</v>
      </c>
      <c r="K149" s="27">
        <f t="shared" ca="1" si="9"/>
        <v>0</v>
      </c>
      <c r="L149" s="33">
        <v>25</v>
      </c>
      <c r="M149" s="27">
        <f t="shared" si="10"/>
        <v>12.5</v>
      </c>
      <c r="N149" s="27">
        <f t="shared" ca="1" si="11"/>
        <v>17.5</v>
      </c>
      <c r="O149" s="32" t="s">
        <v>898</v>
      </c>
      <c r="P149" s="32" t="s">
        <v>899</v>
      </c>
      <c r="Q149" s="32" t="s">
        <v>364</v>
      </c>
      <c r="R149" s="35">
        <v>44762</v>
      </c>
      <c r="S149" s="32">
        <v>3240</v>
      </c>
      <c r="T149" s="36">
        <v>56</v>
      </c>
    </row>
    <row r="150" spans="1:20" x14ac:dyDescent="0.35">
      <c r="A150" s="25">
        <v>149</v>
      </c>
      <c r="B150" s="26" t="s">
        <v>900</v>
      </c>
      <c r="C150" s="26" t="s">
        <v>901</v>
      </c>
      <c r="D150" s="26" t="s">
        <v>902</v>
      </c>
      <c r="E150" s="26" t="s">
        <v>48</v>
      </c>
      <c r="F150" s="26" t="s">
        <v>49</v>
      </c>
      <c r="G150" s="27">
        <v>3238</v>
      </c>
      <c r="H150" s="27">
        <f t="shared" si="8"/>
        <v>30</v>
      </c>
      <c r="I150" s="28">
        <v>44236</v>
      </c>
      <c r="J150" s="27">
        <f ca="1">DATEDIF('BDD client - segmentation'!$I150,TODAY(),"M")</f>
        <v>25</v>
      </c>
      <c r="K150" s="27">
        <f t="shared" ca="1" si="9"/>
        <v>0</v>
      </c>
      <c r="L150" s="27">
        <v>7</v>
      </c>
      <c r="M150" s="27">
        <f t="shared" si="10"/>
        <v>3.5</v>
      </c>
      <c r="N150" s="27">
        <f t="shared" ca="1" si="11"/>
        <v>33.5</v>
      </c>
      <c r="O150" s="26" t="s">
        <v>903</v>
      </c>
      <c r="P150" s="26" t="s">
        <v>904</v>
      </c>
      <c r="Q150" s="26" t="s">
        <v>905</v>
      </c>
      <c r="R150" s="29">
        <v>43889</v>
      </c>
      <c r="S150" s="26">
        <v>3799</v>
      </c>
      <c r="T150" s="30">
        <v>50</v>
      </c>
    </row>
    <row r="151" spans="1:20" x14ac:dyDescent="0.35">
      <c r="A151" s="31">
        <v>150</v>
      </c>
      <c r="B151" s="32" t="s">
        <v>906</v>
      </c>
      <c r="C151" s="32" t="s">
        <v>907</v>
      </c>
      <c r="D151" s="32" t="s">
        <v>908</v>
      </c>
      <c r="E151" s="32" t="s">
        <v>48</v>
      </c>
      <c r="F151" s="32" t="s">
        <v>49</v>
      </c>
      <c r="G151" s="33">
        <v>1174</v>
      </c>
      <c r="H151" s="27">
        <f t="shared" si="8"/>
        <v>20</v>
      </c>
      <c r="I151" s="34">
        <v>44156</v>
      </c>
      <c r="J151" s="33">
        <f ca="1">DATEDIF('BDD client - segmentation'!$I151,TODAY(),"M")</f>
        <v>28</v>
      </c>
      <c r="K151" s="27">
        <f t="shared" ca="1" si="9"/>
        <v>0</v>
      </c>
      <c r="L151" s="33">
        <v>5</v>
      </c>
      <c r="M151" s="27">
        <f t="shared" si="10"/>
        <v>2.5</v>
      </c>
      <c r="N151" s="27">
        <f t="shared" ca="1" si="11"/>
        <v>22.5</v>
      </c>
      <c r="O151" s="32" t="s">
        <v>909</v>
      </c>
      <c r="P151" s="32" t="s">
        <v>910</v>
      </c>
      <c r="Q151" s="32" t="s">
        <v>911</v>
      </c>
      <c r="R151" s="35">
        <v>43155</v>
      </c>
      <c r="S151" s="32">
        <v>255</v>
      </c>
      <c r="T151" s="36">
        <v>86</v>
      </c>
    </row>
    <row r="152" spans="1:20" x14ac:dyDescent="0.35">
      <c r="A152" s="25">
        <v>151</v>
      </c>
      <c r="B152" s="26" t="s">
        <v>912</v>
      </c>
      <c r="C152" s="26" t="s">
        <v>913</v>
      </c>
      <c r="D152" s="26" t="s">
        <v>914</v>
      </c>
      <c r="E152" s="26" t="s">
        <v>48</v>
      </c>
      <c r="F152" s="26" t="s">
        <v>49</v>
      </c>
      <c r="G152" s="27">
        <v>4522</v>
      </c>
      <c r="H152" s="27">
        <f t="shared" si="8"/>
        <v>30</v>
      </c>
      <c r="I152" s="28">
        <v>44193</v>
      </c>
      <c r="J152" s="27">
        <f ca="1">DATEDIF('BDD client - segmentation'!$I152,TODAY(),"M")</f>
        <v>27</v>
      </c>
      <c r="K152" s="27">
        <f t="shared" ca="1" si="9"/>
        <v>0</v>
      </c>
      <c r="L152" s="27">
        <v>24</v>
      </c>
      <c r="M152" s="27">
        <f t="shared" si="10"/>
        <v>12</v>
      </c>
      <c r="N152" s="27">
        <f t="shared" ca="1" si="11"/>
        <v>42</v>
      </c>
      <c r="O152" s="26" t="s">
        <v>915</v>
      </c>
      <c r="P152" s="26" t="s">
        <v>916</v>
      </c>
      <c r="Q152" s="26" t="s">
        <v>917</v>
      </c>
      <c r="R152" s="29">
        <v>44009</v>
      </c>
      <c r="S152" s="26">
        <v>382</v>
      </c>
      <c r="T152" s="30">
        <v>161</v>
      </c>
    </row>
    <row r="153" spans="1:20" x14ac:dyDescent="0.35">
      <c r="A153" s="31">
        <v>152</v>
      </c>
      <c r="B153" s="32" t="s">
        <v>918</v>
      </c>
      <c r="C153" s="32" t="s">
        <v>919</v>
      </c>
      <c r="D153" s="32" t="s">
        <v>920</v>
      </c>
      <c r="E153" s="32" t="s">
        <v>62</v>
      </c>
      <c r="F153" s="32" t="s">
        <v>49</v>
      </c>
      <c r="G153" s="33">
        <v>2033</v>
      </c>
      <c r="H153" s="27">
        <f t="shared" si="8"/>
        <v>20</v>
      </c>
      <c r="I153" s="34">
        <v>44729</v>
      </c>
      <c r="J153" s="33">
        <f ca="1">DATEDIF('BDD client - segmentation'!$I153,TODAY(),"M")</f>
        <v>9</v>
      </c>
      <c r="K153" s="27">
        <f t="shared" ca="1" si="9"/>
        <v>5</v>
      </c>
      <c r="L153" s="33">
        <v>21</v>
      </c>
      <c r="M153" s="27">
        <f t="shared" si="10"/>
        <v>10.5</v>
      </c>
      <c r="N153" s="27">
        <f t="shared" ca="1" si="11"/>
        <v>35.5</v>
      </c>
      <c r="O153" s="32" t="s">
        <v>82</v>
      </c>
      <c r="P153" s="32" t="s">
        <v>921</v>
      </c>
      <c r="Q153" s="32" t="s">
        <v>922</v>
      </c>
      <c r="R153" s="35">
        <v>44508</v>
      </c>
      <c r="S153" s="32">
        <v>2489</v>
      </c>
      <c r="T153" s="36">
        <v>21</v>
      </c>
    </row>
    <row r="154" spans="1:20" x14ac:dyDescent="0.35">
      <c r="A154" s="25">
        <v>153</v>
      </c>
      <c r="B154" s="26" t="s">
        <v>923</v>
      </c>
      <c r="C154" s="26" t="s">
        <v>924</v>
      </c>
      <c r="D154" s="26" t="s">
        <v>925</v>
      </c>
      <c r="E154" s="26" t="s">
        <v>48</v>
      </c>
      <c r="F154" s="26" t="s">
        <v>49</v>
      </c>
      <c r="G154" s="27">
        <v>2424</v>
      </c>
      <c r="H154" s="27">
        <f t="shared" si="8"/>
        <v>20</v>
      </c>
      <c r="I154" s="28">
        <v>44815</v>
      </c>
      <c r="J154" s="27">
        <f ca="1">DATEDIF('BDD client - segmentation'!$I154,TODAY(),"M")</f>
        <v>6</v>
      </c>
      <c r="K154" s="27">
        <f t="shared" ca="1" si="9"/>
        <v>10</v>
      </c>
      <c r="L154" s="27">
        <v>28</v>
      </c>
      <c r="M154" s="27">
        <f t="shared" si="10"/>
        <v>14</v>
      </c>
      <c r="N154" s="27">
        <f t="shared" ca="1" si="11"/>
        <v>44</v>
      </c>
      <c r="O154" s="26" t="s">
        <v>926</v>
      </c>
      <c r="P154" s="26" t="s">
        <v>927</v>
      </c>
      <c r="Q154" s="26" t="s">
        <v>928</v>
      </c>
      <c r="R154" s="29">
        <v>44763</v>
      </c>
      <c r="S154" s="26">
        <v>442</v>
      </c>
      <c r="T154" s="30">
        <v>8</v>
      </c>
    </row>
    <row r="155" spans="1:20" x14ac:dyDescent="0.35">
      <c r="A155" s="31">
        <v>154</v>
      </c>
      <c r="B155" s="32" t="s">
        <v>929</v>
      </c>
      <c r="C155" s="32" t="s">
        <v>930</v>
      </c>
      <c r="D155" s="32" t="s">
        <v>931</v>
      </c>
      <c r="E155" s="32" t="s">
        <v>62</v>
      </c>
      <c r="F155" s="32" t="s">
        <v>49</v>
      </c>
      <c r="G155" s="33">
        <v>3033</v>
      </c>
      <c r="H155" s="27">
        <f t="shared" si="8"/>
        <v>30</v>
      </c>
      <c r="I155" s="34">
        <v>44317</v>
      </c>
      <c r="J155" s="33">
        <f ca="1">DATEDIF('BDD client - segmentation'!$I155,TODAY(),"M")</f>
        <v>23</v>
      </c>
      <c r="K155" s="27">
        <f t="shared" ca="1" si="9"/>
        <v>1</v>
      </c>
      <c r="L155" s="33">
        <v>15</v>
      </c>
      <c r="M155" s="27">
        <f t="shared" si="10"/>
        <v>7.5</v>
      </c>
      <c r="N155" s="27">
        <f t="shared" ca="1" si="11"/>
        <v>38.5</v>
      </c>
      <c r="O155" s="32" t="s">
        <v>711</v>
      </c>
      <c r="P155" s="32" t="s">
        <v>932</v>
      </c>
      <c r="Q155" s="32" t="s">
        <v>933</v>
      </c>
      <c r="R155" s="35">
        <v>43360</v>
      </c>
      <c r="S155" s="32">
        <v>1365</v>
      </c>
      <c r="T155" s="36">
        <v>209</v>
      </c>
    </row>
    <row r="156" spans="1:20" x14ac:dyDescent="0.35">
      <c r="A156" s="25">
        <v>155</v>
      </c>
      <c r="B156" s="26" t="s">
        <v>934</v>
      </c>
      <c r="C156" s="26" t="s">
        <v>935</v>
      </c>
      <c r="D156" s="26" t="s">
        <v>936</v>
      </c>
      <c r="E156" s="26" t="s">
        <v>48</v>
      </c>
      <c r="F156" s="26" t="s">
        <v>49</v>
      </c>
      <c r="G156" s="27">
        <v>466</v>
      </c>
      <c r="H156" s="27">
        <f t="shared" si="8"/>
        <v>5</v>
      </c>
      <c r="I156" s="28">
        <v>44481</v>
      </c>
      <c r="J156" s="27">
        <f ca="1">DATEDIF('BDD client - segmentation'!$I156,TODAY(),"M")</f>
        <v>17</v>
      </c>
      <c r="K156" s="27">
        <f t="shared" ca="1" si="9"/>
        <v>1</v>
      </c>
      <c r="L156" s="27">
        <v>6</v>
      </c>
      <c r="M156" s="27">
        <f t="shared" si="10"/>
        <v>3</v>
      </c>
      <c r="N156" s="27">
        <f t="shared" ca="1" si="11"/>
        <v>9</v>
      </c>
      <c r="O156" s="26" t="s">
        <v>937</v>
      </c>
      <c r="P156" s="26" t="s">
        <v>938</v>
      </c>
      <c r="Q156" s="26" t="s">
        <v>939</v>
      </c>
      <c r="R156" s="29">
        <v>44447</v>
      </c>
      <c r="S156" s="26">
        <v>1236</v>
      </c>
      <c r="T156" s="30">
        <v>105</v>
      </c>
    </row>
    <row r="157" spans="1:20" x14ac:dyDescent="0.35">
      <c r="A157" s="31">
        <v>156</v>
      </c>
      <c r="B157" s="32" t="s">
        <v>940</v>
      </c>
      <c r="C157" s="32" t="s">
        <v>941</v>
      </c>
      <c r="D157" s="32" t="s">
        <v>942</v>
      </c>
      <c r="E157" s="32" t="s">
        <v>48</v>
      </c>
      <c r="F157" s="32" t="s">
        <v>49</v>
      </c>
      <c r="G157" s="33">
        <v>3474</v>
      </c>
      <c r="H157" s="27">
        <f t="shared" si="8"/>
        <v>30</v>
      </c>
      <c r="I157" s="34">
        <v>44114</v>
      </c>
      <c r="J157" s="33">
        <f ca="1">DATEDIF('BDD client - segmentation'!$I157,TODAY(),"M")</f>
        <v>29</v>
      </c>
      <c r="K157" s="27">
        <f t="shared" ca="1" si="9"/>
        <v>0</v>
      </c>
      <c r="L157" s="33">
        <v>19</v>
      </c>
      <c r="M157" s="27">
        <f t="shared" si="10"/>
        <v>9.5</v>
      </c>
      <c r="N157" s="27">
        <f t="shared" ca="1" si="11"/>
        <v>39.5</v>
      </c>
      <c r="O157" s="32" t="s">
        <v>943</v>
      </c>
      <c r="P157" s="32" t="s">
        <v>944</v>
      </c>
      <c r="Q157" s="32" t="s">
        <v>189</v>
      </c>
      <c r="R157" s="35">
        <v>43717</v>
      </c>
      <c r="S157" s="32">
        <v>2324</v>
      </c>
      <c r="T157" s="36">
        <v>191</v>
      </c>
    </row>
    <row r="158" spans="1:20" x14ac:dyDescent="0.35">
      <c r="A158" s="25">
        <v>157</v>
      </c>
      <c r="B158" s="26" t="s">
        <v>945</v>
      </c>
      <c r="C158" s="26" t="s">
        <v>946</v>
      </c>
      <c r="D158" s="26" t="s">
        <v>947</v>
      </c>
      <c r="E158" s="26" t="s">
        <v>62</v>
      </c>
      <c r="F158" s="26" t="s">
        <v>125</v>
      </c>
      <c r="G158" s="27">
        <v>1641</v>
      </c>
      <c r="H158" s="27">
        <f t="shared" si="8"/>
        <v>20</v>
      </c>
      <c r="I158" s="28">
        <v>44601</v>
      </c>
      <c r="J158" s="27">
        <f ca="1">DATEDIF('BDD client - segmentation'!$I158,TODAY(),"M")</f>
        <v>13</v>
      </c>
      <c r="K158" s="27">
        <f t="shared" ca="1" si="9"/>
        <v>1</v>
      </c>
      <c r="L158" s="27">
        <v>8</v>
      </c>
      <c r="M158" s="27">
        <f t="shared" si="10"/>
        <v>4</v>
      </c>
      <c r="N158" s="27">
        <f t="shared" ca="1" si="11"/>
        <v>25</v>
      </c>
      <c r="O158" s="26" t="s">
        <v>335</v>
      </c>
      <c r="P158" s="26" t="s">
        <v>948</v>
      </c>
      <c r="Q158" s="26" t="s">
        <v>949</v>
      </c>
      <c r="R158" s="29">
        <v>44624</v>
      </c>
      <c r="S158" s="26">
        <v>3017</v>
      </c>
      <c r="T158" s="30">
        <v>79</v>
      </c>
    </row>
    <row r="159" spans="1:20" x14ac:dyDescent="0.35">
      <c r="A159" s="31">
        <v>158</v>
      </c>
      <c r="B159" s="32" t="s">
        <v>950</v>
      </c>
      <c r="C159" s="32" t="s">
        <v>951</v>
      </c>
      <c r="D159" s="32" t="s">
        <v>952</v>
      </c>
      <c r="E159" s="32" t="s">
        <v>48</v>
      </c>
      <c r="F159" s="32" t="s">
        <v>49</v>
      </c>
      <c r="G159" s="33">
        <v>82</v>
      </c>
      <c r="H159" s="27">
        <f t="shared" si="8"/>
        <v>1</v>
      </c>
      <c r="I159" s="34">
        <v>44390</v>
      </c>
      <c r="J159" s="33">
        <f ca="1">DATEDIF('BDD client - segmentation'!$I159,TODAY(),"M")</f>
        <v>20</v>
      </c>
      <c r="K159" s="27">
        <f t="shared" ca="1" si="9"/>
        <v>1</v>
      </c>
      <c r="L159" s="33">
        <v>8</v>
      </c>
      <c r="M159" s="27">
        <f t="shared" si="10"/>
        <v>4</v>
      </c>
      <c r="N159" s="27">
        <f t="shared" ca="1" si="11"/>
        <v>6</v>
      </c>
      <c r="O159" s="32" t="s">
        <v>953</v>
      </c>
      <c r="P159" s="32" t="s">
        <v>954</v>
      </c>
      <c r="Q159" s="32" t="s">
        <v>955</v>
      </c>
      <c r="R159" s="35">
        <v>43972</v>
      </c>
      <c r="S159" s="32">
        <v>1277</v>
      </c>
      <c r="T159" s="36">
        <v>85</v>
      </c>
    </row>
    <row r="160" spans="1:20" x14ac:dyDescent="0.35">
      <c r="A160" s="25">
        <v>159</v>
      </c>
      <c r="B160" s="26" t="s">
        <v>956</v>
      </c>
      <c r="C160" s="26" t="s">
        <v>957</v>
      </c>
      <c r="D160" s="26" t="s">
        <v>958</v>
      </c>
      <c r="E160" s="26" t="s">
        <v>48</v>
      </c>
      <c r="F160" s="26" t="s">
        <v>125</v>
      </c>
      <c r="G160" s="27">
        <v>4613</v>
      </c>
      <c r="H160" s="27">
        <f t="shared" si="8"/>
        <v>30</v>
      </c>
      <c r="I160" s="28">
        <v>44471</v>
      </c>
      <c r="J160" s="27">
        <f ca="1">DATEDIF('BDD client - segmentation'!$I160,TODAY(),"M")</f>
        <v>18</v>
      </c>
      <c r="K160" s="27">
        <f t="shared" ca="1" si="9"/>
        <v>1</v>
      </c>
      <c r="L160" s="27">
        <v>10</v>
      </c>
      <c r="M160" s="27">
        <f t="shared" si="10"/>
        <v>5</v>
      </c>
      <c r="N160" s="27">
        <f t="shared" ca="1" si="11"/>
        <v>36</v>
      </c>
      <c r="O160" s="26" t="s">
        <v>959</v>
      </c>
      <c r="P160" s="26" t="s">
        <v>960</v>
      </c>
      <c r="Q160" s="26" t="s">
        <v>961</v>
      </c>
      <c r="R160" s="29">
        <v>43529</v>
      </c>
      <c r="S160" s="26">
        <v>3983</v>
      </c>
      <c r="T160" s="30">
        <v>23</v>
      </c>
    </row>
    <row r="161" spans="1:20" x14ac:dyDescent="0.35">
      <c r="A161" s="31">
        <v>160</v>
      </c>
      <c r="B161" s="32" t="s">
        <v>962</v>
      </c>
      <c r="C161" s="32" t="s">
        <v>963</v>
      </c>
      <c r="D161" s="32" t="s">
        <v>964</v>
      </c>
      <c r="E161" s="32" t="s">
        <v>48</v>
      </c>
      <c r="F161" s="32" t="s">
        <v>49</v>
      </c>
      <c r="G161" s="33">
        <v>447</v>
      </c>
      <c r="H161" s="27">
        <f t="shared" si="8"/>
        <v>5</v>
      </c>
      <c r="I161" s="34">
        <v>44239</v>
      </c>
      <c r="J161" s="33">
        <f ca="1">DATEDIF('BDD client - segmentation'!$I161,TODAY(),"M")</f>
        <v>25</v>
      </c>
      <c r="K161" s="27">
        <f t="shared" ca="1" si="9"/>
        <v>0</v>
      </c>
      <c r="L161" s="33">
        <v>5</v>
      </c>
      <c r="M161" s="27">
        <f t="shared" si="10"/>
        <v>2.5</v>
      </c>
      <c r="N161" s="27">
        <f t="shared" ca="1" si="11"/>
        <v>7.5</v>
      </c>
      <c r="O161" s="32" t="s">
        <v>965</v>
      </c>
      <c r="P161" s="32" t="s">
        <v>966</v>
      </c>
      <c r="Q161" s="32" t="s">
        <v>967</v>
      </c>
      <c r="R161" s="35">
        <v>44591</v>
      </c>
      <c r="S161" s="32">
        <v>830</v>
      </c>
      <c r="T161" s="36">
        <v>53</v>
      </c>
    </row>
    <row r="162" spans="1:20" x14ac:dyDescent="0.35">
      <c r="A162" s="25">
        <v>161</v>
      </c>
      <c r="B162" s="26" t="s">
        <v>968</v>
      </c>
      <c r="C162" s="26" t="s">
        <v>969</v>
      </c>
      <c r="D162" s="26" t="s">
        <v>970</v>
      </c>
      <c r="E162" s="26" t="s">
        <v>62</v>
      </c>
      <c r="F162" s="26" t="s">
        <v>63</v>
      </c>
      <c r="G162" s="27">
        <v>4724</v>
      </c>
      <c r="H162" s="27">
        <f t="shared" si="8"/>
        <v>30</v>
      </c>
      <c r="I162" s="28">
        <v>44518</v>
      </c>
      <c r="J162" s="27">
        <f ca="1">DATEDIF('BDD client - segmentation'!$I162,TODAY(),"M")</f>
        <v>16</v>
      </c>
      <c r="K162" s="27">
        <f t="shared" ca="1" si="9"/>
        <v>1</v>
      </c>
      <c r="L162" s="27">
        <v>14</v>
      </c>
      <c r="M162" s="27">
        <f t="shared" si="10"/>
        <v>7</v>
      </c>
      <c r="N162" s="27">
        <f t="shared" ca="1" si="11"/>
        <v>38</v>
      </c>
      <c r="O162" s="26" t="s">
        <v>971</v>
      </c>
      <c r="P162" s="26" t="s">
        <v>972</v>
      </c>
      <c r="Q162" s="26" t="s">
        <v>973</v>
      </c>
      <c r="R162" s="29">
        <v>44788</v>
      </c>
      <c r="S162" s="26">
        <v>1778</v>
      </c>
      <c r="T162" s="30">
        <v>185</v>
      </c>
    </row>
    <row r="163" spans="1:20" x14ac:dyDescent="0.35">
      <c r="A163" s="31">
        <v>162</v>
      </c>
      <c r="B163" s="32" t="s">
        <v>974</v>
      </c>
      <c r="C163" s="32" t="s">
        <v>975</v>
      </c>
      <c r="D163" s="32" t="s">
        <v>976</v>
      </c>
      <c r="E163" s="32" t="s">
        <v>48</v>
      </c>
      <c r="F163" s="32" t="s">
        <v>49</v>
      </c>
      <c r="G163" s="33">
        <v>4746</v>
      </c>
      <c r="H163" s="27">
        <f t="shared" si="8"/>
        <v>30</v>
      </c>
      <c r="I163" s="34">
        <v>44681</v>
      </c>
      <c r="J163" s="33">
        <f ca="1">DATEDIF('BDD client - segmentation'!$I163,TODAY(),"M")</f>
        <v>11</v>
      </c>
      <c r="K163" s="27">
        <f t="shared" ca="1" si="9"/>
        <v>5</v>
      </c>
      <c r="L163" s="33">
        <v>18</v>
      </c>
      <c r="M163" s="27">
        <f t="shared" si="10"/>
        <v>9</v>
      </c>
      <c r="N163" s="27">
        <f t="shared" ca="1" si="11"/>
        <v>44</v>
      </c>
      <c r="O163" s="32" t="s">
        <v>977</v>
      </c>
      <c r="P163" s="32" t="s">
        <v>978</v>
      </c>
      <c r="Q163" s="32" t="s">
        <v>979</v>
      </c>
      <c r="R163" s="35">
        <v>43335</v>
      </c>
      <c r="S163" s="32">
        <v>1401</v>
      </c>
      <c r="T163" s="36">
        <v>26</v>
      </c>
    </row>
    <row r="164" spans="1:20" x14ac:dyDescent="0.35">
      <c r="A164" s="25">
        <v>163</v>
      </c>
      <c r="B164" s="26" t="s">
        <v>980</v>
      </c>
      <c r="C164" s="26" t="s">
        <v>981</v>
      </c>
      <c r="D164" s="26" t="s">
        <v>982</v>
      </c>
      <c r="E164" s="26" t="s">
        <v>62</v>
      </c>
      <c r="F164" s="26" t="s">
        <v>49</v>
      </c>
      <c r="G164" s="27">
        <v>139</v>
      </c>
      <c r="H164" s="27">
        <f t="shared" si="8"/>
        <v>5</v>
      </c>
      <c r="I164" s="28">
        <v>43119</v>
      </c>
      <c r="J164" s="27">
        <f ca="1">DATEDIF('BDD client - segmentation'!$I164,TODAY(),"M")</f>
        <v>62</v>
      </c>
      <c r="K164" s="27">
        <f t="shared" ca="1" si="9"/>
        <v>0</v>
      </c>
      <c r="L164" s="27">
        <v>26</v>
      </c>
      <c r="M164" s="27">
        <f t="shared" si="10"/>
        <v>13</v>
      </c>
      <c r="N164" s="27">
        <f t="shared" ca="1" si="11"/>
        <v>18</v>
      </c>
      <c r="O164" s="26" t="s">
        <v>983</v>
      </c>
      <c r="P164" s="26" t="s">
        <v>984</v>
      </c>
      <c r="Q164" s="26" t="s">
        <v>985</v>
      </c>
      <c r="R164" s="29">
        <v>43179</v>
      </c>
      <c r="S164" s="26">
        <v>4921</v>
      </c>
      <c r="T164" s="30">
        <v>112</v>
      </c>
    </row>
    <row r="165" spans="1:20" x14ac:dyDescent="0.35">
      <c r="A165" s="31">
        <v>164</v>
      </c>
      <c r="B165" s="32" t="s">
        <v>986</v>
      </c>
      <c r="C165" s="32" t="s">
        <v>987</v>
      </c>
      <c r="D165" s="32" t="s">
        <v>988</v>
      </c>
      <c r="E165" s="32" t="s">
        <v>62</v>
      </c>
      <c r="F165" s="32" t="s">
        <v>49</v>
      </c>
      <c r="G165" s="33">
        <v>2161</v>
      </c>
      <c r="H165" s="27">
        <f t="shared" si="8"/>
        <v>20</v>
      </c>
      <c r="I165" s="34">
        <v>43839</v>
      </c>
      <c r="J165" s="33">
        <f ca="1">DATEDIF('BDD client - segmentation'!$I165,TODAY(),"M")</f>
        <v>38</v>
      </c>
      <c r="K165" s="27">
        <f t="shared" ca="1" si="9"/>
        <v>0</v>
      </c>
      <c r="L165" s="33">
        <v>12</v>
      </c>
      <c r="M165" s="27">
        <f t="shared" si="10"/>
        <v>6</v>
      </c>
      <c r="N165" s="27">
        <f t="shared" ca="1" si="11"/>
        <v>26</v>
      </c>
      <c r="O165" s="32" t="s">
        <v>989</v>
      </c>
      <c r="P165" s="32" t="s">
        <v>990</v>
      </c>
      <c r="Q165" s="32" t="s">
        <v>991</v>
      </c>
      <c r="R165" s="35">
        <v>44056</v>
      </c>
      <c r="S165" s="32">
        <v>1197</v>
      </c>
      <c r="T165" s="36">
        <v>122</v>
      </c>
    </row>
    <row r="166" spans="1:20" x14ac:dyDescent="0.35">
      <c r="A166" s="25">
        <v>165</v>
      </c>
      <c r="B166" s="26" t="s">
        <v>992</v>
      </c>
      <c r="C166" s="26" t="s">
        <v>993</v>
      </c>
      <c r="D166" s="26" t="s">
        <v>994</v>
      </c>
      <c r="E166" s="26" t="s">
        <v>48</v>
      </c>
      <c r="F166" s="26" t="s">
        <v>49</v>
      </c>
      <c r="G166" s="27">
        <v>1400</v>
      </c>
      <c r="H166" s="27">
        <f t="shared" si="8"/>
        <v>20</v>
      </c>
      <c r="I166" s="28">
        <v>44111</v>
      </c>
      <c r="J166" s="27">
        <f ca="1">DATEDIF('BDD client - segmentation'!$I166,TODAY(),"M")</f>
        <v>29</v>
      </c>
      <c r="K166" s="27">
        <f t="shared" ca="1" si="9"/>
        <v>0</v>
      </c>
      <c r="L166" s="27">
        <v>7</v>
      </c>
      <c r="M166" s="27">
        <f t="shared" si="10"/>
        <v>3.5</v>
      </c>
      <c r="N166" s="27">
        <f t="shared" ca="1" si="11"/>
        <v>23.5</v>
      </c>
      <c r="O166" s="26" t="s">
        <v>995</v>
      </c>
      <c r="P166" s="26" t="s">
        <v>996</v>
      </c>
      <c r="Q166" s="26" t="s">
        <v>997</v>
      </c>
      <c r="R166" s="29">
        <v>44272</v>
      </c>
      <c r="S166" s="26">
        <v>621</v>
      </c>
      <c r="T166" s="30">
        <v>128</v>
      </c>
    </row>
    <row r="167" spans="1:20" x14ac:dyDescent="0.35">
      <c r="A167" s="31">
        <v>166</v>
      </c>
      <c r="B167" s="32" t="s">
        <v>998</v>
      </c>
      <c r="C167" s="32" t="s">
        <v>999</v>
      </c>
      <c r="D167" s="32" t="s">
        <v>1000</v>
      </c>
      <c r="E167" s="32" t="s">
        <v>62</v>
      </c>
      <c r="F167" s="32" t="s">
        <v>49</v>
      </c>
      <c r="G167" s="33">
        <v>3636</v>
      </c>
      <c r="H167" s="27">
        <f t="shared" si="8"/>
        <v>30</v>
      </c>
      <c r="I167" s="34">
        <v>43372</v>
      </c>
      <c r="J167" s="33">
        <f ca="1">DATEDIF('BDD client - segmentation'!$I167,TODAY(),"M")</f>
        <v>54</v>
      </c>
      <c r="K167" s="27">
        <f t="shared" ca="1" si="9"/>
        <v>0</v>
      </c>
      <c r="L167" s="33">
        <v>28</v>
      </c>
      <c r="M167" s="27">
        <f t="shared" si="10"/>
        <v>14</v>
      </c>
      <c r="N167" s="27">
        <f t="shared" ca="1" si="11"/>
        <v>44</v>
      </c>
      <c r="O167" s="32" t="s">
        <v>614</v>
      </c>
      <c r="P167" s="32" t="s">
        <v>1001</v>
      </c>
      <c r="Q167" s="32" t="s">
        <v>430</v>
      </c>
      <c r="R167" s="35">
        <v>44755</v>
      </c>
      <c r="S167" s="32">
        <v>672</v>
      </c>
      <c r="T167" s="36">
        <v>18</v>
      </c>
    </row>
    <row r="168" spans="1:20" x14ac:dyDescent="0.35">
      <c r="A168" s="25">
        <v>167</v>
      </c>
      <c r="B168" s="26" t="s">
        <v>1002</v>
      </c>
      <c r="C168" s="26" t="s">
        <v>1003</v>
      </c>
      <c r="D168" s="26" t="s">
        <v>1004</v>
      </c>
      <c r="E168" s="26" t="s">
        <v>62</v>
      </c>
      <c r="F168" s="26" t="s">
        <v>49</v>
      </c>
      <c r="G168" s="27">
        <v>1054</v>
      </c>
      <c r="H168" s="27">
        <f t="shared" si="8"/>
        <v>20</v>
      </c>
      <c r="I168" s="28">
        <v>43905</v>
      </c>
      <c r="J168" s="27">
        <f ca="1">DATEDIF('BDD client - segmentation'!$I168,TODAY(),"M")</f>
        <v>36</v>
      </c>
      <c r="K168" s="27">
        <f t="shared" ca="1" si="9"/>
        <v>0</v>
      </c>
      <c r="L168" s="27">
        <v>17</v>
      </c>
      <c r="M168" s="27">
        <f t="shared" si="10"/>
        <v>8.5</v>
      </c>
      <c r="N168" s="27">
        <f t="shared" ca="1" si="11"/>
        <v>28.5</v>
      </c>
      <c r="O168" s="26" t="s">
        <v>1005</v>
      </c>
      <c r="P168" s="26" t="s">
        <v>1006</v>
      </c>
      <c r="Q168" s="26" t="s">
        <v>1007</v>
      </c>
      <c r="R168" s="29">
        <v>43810</v>
      </c>
      <c r="S168" s="26">
        <v>1386</v>
      </c>
      <c r="T168" s="30">
        <v>95</v>
      </c>
    </row>
    <row r="169" spans="1:20" x14ac:dyDescent="0.35">
      <c r="A169" s="31">
        <v>168</v>
      </c>
      <c r="B169" s="32" t="s">
        <v>1008</v>
      </c>
      <c r="C169" s="32" t="s">
        <v>1009</v>
      </c>
      <c r="D169" s="32" t="s">
        <v>1010</v>
      </c>
      <c r="E169" s="32" t="s">
        <v>62</v>
      </c>
      <c r="F169" s="32" t="s">
        <v>398</v>
      </c>
      <c r="G169" s="33">
        <v>3454</v>
      </c>
      <c r="H169" s="27">
        <f t="shared" si="8"/>
        <v>30</v>
      </c>
      <c r="I169" s="34">
        <v>43965</v>
      </c>
      <c r="J169" s="33">
        <f ca="1">DATEDIF('BDD client - segmentation'!$I169,TODAY(),"M")</f>
        <v>34</v>
      </c>
      <c r="K169" s="27">
        <f t="shared" ca="1" si="9"/>
        <v>0</v>
      </c>
      <c r="L169" s="33">
        <v>23</v>
      </c>
      <c r="M169" s="27">
        <f t="shared" si="10"/>
        <v>11.5</v>
      </c>
      <c r="N169" s="27">
        <f t="shared" ca="1" si="11"/>
        <v>41.5</v>
      </c>
      <c r="O169" s="32" t="s">
        <v>558</v>
      </c>
      <c r="P169" s="32" t="s">
        <v>1011</v>
      </c>
      <c r="Q169" s="32" t="s">
        <v>1012</v>
      </c>
      <c r="R169" s="35">
        <v>44889</v>
      </c>
      <c r="S169" s="32">
        <v>2068</v>
      </c>
      <c r="T169" s="36">
        <v>132</v>
      </c>
    </row>
    <row r="170" spans="1:20" x14ac:dyDescent="0.35">
      <c r="A170" s="25">
        <v>169</v>
      </c>
      <c r="B170" s="26" t="s">
        <v>1013</v>
      </c>
      <c r="C170" s="26" t="s">
        <v>1014</v>
      </c>
      <c r="D170" s="26" t="s">
        <v>1015</v>
      </c>
      <c r="E170" s="26" t="s">
        <v>62</v>
      </c>
      <c r="F170" s="26" t="s">
        <v>49</v>
      </c>
      <c r="G170" s="27">
        <v>3699</v>
      </c>
      <c r="H170" s="27">
        <f t="shared" si="8"/>
        <v>30</v>
      </c>
      <c r="I170" s="28">
        <v>43534</v>
      </c>
      <c r="J170" s="27">
        <f ca="1">DATEDIF('BDD client - segmentation'!$I170,TODAY(),"M")</f>
        <v>48</v>
      </c>
      <c r="K170" s="27">
        <f t="shared" ca="1" si="9"/>
        <v>0</v>
      </c>
      <c r="L170" s="27">
        <v>27</v>
      </c>
      <c r="M170" s="27">
        <f t="shared" si="10"/>
        <v>13.5</v>
      </c>
      <c r="N170" s="27">
        <f t="shared" ca="1" si="11"/>
        <v>43.5</v>
      </c>
      <c r="O170" s="26" t="s">
        <v>119</v>
      </c>
      <c r="P170" s="26" t="s">
        <v>1016</v>
      </c>
      <c r="Q170" s="26" t="s">
        <v>1017</v>
      </c>
      <c r="R170" s="29">
        <v>43119</v>
      </c>
      <c r="S170" s="26">
        <v>329</v>
      </c>
      <c r="T170" s="30">
        <v>208</v>
      </c>
    </row>
    <row r="171" spans="1:20" x14ac:dyDescent="0.35">
      <c r="A171" s="31">
        <v>170</v>
      </c>
      <c r="B171" s="32" t="s">
        <v>1018</v>
      </c>
      <c r="C171" s="32" t="s">
        <v>1019</v>
      </c>
      <c r="D171" s="32" t="s">
        <v>1020</v>
      </c>
      <c r="E171" s="32" t="s">
        <v>48</v>
      </c>
      <c r="F171" s="32" t="s">
        <v>49</v>
      </c>
      <c r="G171" s="33">
        <v>4974</v>
      </c>
      <c r="H171" s="27">
        <f t="shared" si="8"/>
        <v>30</v>
      </c>
      <c r="I171" s="34">
        <v>44626</v>
      </c>
      <c r="J171" s="33">
        <f ca="1">DATEDIF('BDD client - segmentation'!$I171,TODAY(),"M")</f>
        <v>12</v>
      </c>
      <c r="K171" s="27">
        <f t="shared" ca="1" si="9"/>
        <v>5</v>
      </c>
      <c r="L171" s="33">
        <v>5</v>
      </c>
      <c r="M171" s="27">
        <f t="shared" si="10"/>
        <v>2.5</v>
      </c>
      <c r="N171" s="27">
        <f t="shared" ca="1" si="11"/>
        <v>37.5</v>
      </c>
      <c r="O171" s="32" t="s">
        <v>1021</v>
      </c>
      <c r="P171" s="32" t="s">
        <v>1022</v>
      </c>
      <c r="Q171" s="32" t="s">
        <v>1023</v>
      </c>
      <c r="R171" s="35">
        <v>43491</v>
      </c>
      <c r="S171" s="32">
        <v>1025</v>
      </c>
      <c r="T171" s="36">
        <v>60</v>
      </c>
    </row>
    <row r="172" spans="1:20" x14ac:dyDescent="0.35">
      <c r="A172" s="25">
        <v>171</v>
      </c>
      <c r="B172" s="26" t="s">
        <v>1024</v>
      </c>
      <c r="C172" s="26" t="s">
        <v>1025</v>
      </c>
      <c r="D172" s="26" t="s">
        <v>1026</v>
      </c>
      <c r="E172" s="26" t="s">
        <v>62</v>
      </c>
      <c r="F172" s="26" t="s">
        <v>49</v>
      </c>
      <c r="G172" s="27">
        <v>1399</v>
      </c>
      <c r="H172" s="27">
        <f t="shared" si="8"/>
        <v>20</v>
      </c>
      <c r="I172" s="28">
        <v>43491</v>
      </c>
      <c r="J172" s="27">
        <f ca="1">DATEDIF('BDD client - segmentation'!$I172,TODAY(),"M")</f>
        <v>50</v>
      </c>
      <c r="K172" s="27">
        <f t="shared" ca="1" si="9"/>
        <v>0</v>
      </c>
      <c r="L172" s="27">
        <v>24</v>
      </c>
      <c r="M172" s="27">
        <f t="shared" si="10"/>
        <v>12</v>
      </c>
      <c r="N172" s="27">
        <f t="shared" ca="1" si="11"/>
        <v>32</v>
      </c>
      <c r="O172" s="26" t="s">
        <v>915</v>
      </c>
      <c r="P172" s="26" t="s">
        <v>1027</v>
      </c>
      <c r="Q172" s="26" t="s">
        <v>1028</v>
      </c>
      <c r="R172" s="29">
        <v>43486</v>
      </c>
      <c r="S172" s="26">
        <v>2170</v>
      </c>
      <c r="T172" s="30">
        <v>88</v>
      </c>
    </row>
    <row r="173" spans="1:20" x14ac:dyDescent="0.35">
      <c r="A173" s="31">
        <v>172</v>
      </c>
      <c r="B173" s="32" t="s">
        <v>1029</v>
      </c>
      <c r="C173" s="32" t="s">
        <v>1030</v>
      </c>
      <c r="D173" s="32" t="s">
        <v>1031</v>
      </c>
      <c r="E173" s="32" t="s">
        <v>48</v>
      </c>
      <c r="F173" s="32" t="s">
        <v>49</v>
      </c>
      <c r="G173" s="33">
        <v>1676</v>
      </c>
      <c r="H173" s="27">
        <f t="shared" si="8"/>
        <v>20</v>
      </c>
      <c r="I173" s="34">
        <v>44406</v>
      </c>
      <c r="J173" s="33">
        <f ca="1">DATEDIF('BDD client - segmentation'!$I173,TODAY(),"M")</f>
        <v>20</v>
      </c>
      <c r="K173" s="27">
        <f t="shared" ca="1" si="9"/>
        <v>1</v>
      </c>
      <c r="L173" s="33">
        <v>3</v>
      </c>
      <c r="M173" s="27">
        <f t="shared" si="10"/>
        <v>1.5</v>
      </c>
      <c r="N173" s="27">
        <f t="shared" ca="1" si="11"/>
        <v>22.5</v>
      </c>
      <c r="O173" s="32" t="s">
        <v>1032</v>
      </c>
      <c r="P173" s="32" t="s">
        <v>1033</v>
      </c>
      <c r="Q173" s="32" t="s">
        <v>273</v>
      </c>
      <c r="R173" s="35">
        <v>44788</v>
      </c>
      <c r="S173" s="32">
        <v>1283</v>
      </c>
      <c r="T173" s="36">
        <v>59</v>
      </c>
    </row>
    <row r="174" spans="1:20" x14ac:dyDescent="0.35">
      <c r="A174" s="25">
        <v>173</v>
      </c>
      <c r="B174" s="26" t="s">
        <v>1034</v>
      </c>
      <c r="C174" s="26" t="s">
        <v>1035</v>
      </c>
      <c r="D174" s="26" t="s">
        <v>1036</v>
      </c>
      <c r="E174" s="26" t="s">
        <v>48</v>
      </c>
      <c r="F174" s="26" t="s">
        <v>49</v>
      </c>
      <c r="G174" s="27">
        <v>1087</v>
      </c>
      <c r="H174" s="27">
        <f t="shared" si="8"/>
        <v>20</v>
      </c>
      <c r="I174" s="28">
        <v>43809</v>
      </c>
      <c r="J174" s="27">
        <f ca="1">DATEDIF('BDD client - segmentation'!$I174,TODAY(),"M")</f>
        <v>39</v>
      </c>
      <c r="K174" s="27">
        <f t="shared" ca="1" si="9"/>
        <v>0</v>
      </c>
      <c r="L174" s="27">
        <v>26</v>
      </c>
      <c r="M174" s="27">
        <f t="shared" si="10"/>
        <v>13</v>
      </c>
      <c r="N174" s="27">
        <f t="shared" ca="1" si="11"/>
        <v>33</v>
      </c>
      <c r="O174" s="26" t="s">
        <v>1037</v>
      </c>
      <c r="P174" s="26" t="s">
        <v>854</v>
      </c>
      <c r="Q174" s="26" t="s">
        <v>855</v>
      </c>
      <c r="R174" s="29">
        <v>43393</v>
      </c>
      <c r="S174" s="26">
        <v>817</v>
      </c>
      <c r="T174" s="30">
        <v>2</v>
      </c>
    </row>
    <row r="175" spans="1:20" x14ac:dyDescent="0.35">
      <c r="A175" s="31">
        <v>174</v>
      </c>
      <c r="B175" s="32" t="s">
        <v>1038</v>
      </c>
      <c r="C175" s="32" t="s">
        <v>1039</v>
      </c>
      <c r="D175" s="32" t="s">
        <v>1040</v>
      </c>
      <c r="E175" s="32" t="s">
        <v>62</v>
      </c>
      <c r="F175" s="32" t="s">
        <v>49</v>
      </c>
      <c r="G175" s="33">
        <v>2966</v>
      </c>
      <c r="H175" s="27">
        <f t="shared" si="8"/>
        <v>20</v>
      </c>
      <c r="I175" s="34">
        <v>44010</v>
      </c>
      <c r="J175" s="33">
        <f ca="1">DATEDIF('BDD client - segmentation'!$I175,TODAY(),"M")</f>
        <v>33</v>
      </c>
      <c r="K175" s="27">
        <f t="shared" ca="1" si="9"/>
        <v>0</v>
      </c>
      <c r="L175" s="33">
        <v>4</v>
      </c>
      <c r="M175" s="27">
        <f t="shared" si="10"/>
        <v>2</v>
      </c>
      <c r="N175" s="27">
        <f t="shared" ca="1" si="11"/>
        <v>22</v>
      </c>
      <c r="O175" s="32" t="s">
        <v>132</v>
      </c>
      <c r="P175" s="32" t="s">
        <v>1041</v>
      </c>
      <c r="Q175" s="32" t="s">
        <v>1042</v>
      </c>
      <c r="R175" s="35">
        <v>43241</v>
      </c>
      <c r="S175" s="32">
        <v>1048</v>
      </c>
      <c r="T175" s="36">
        <v>3</v>
      </c>
    </row>
    <row r="176" spans="1:20" x14ac:dyDescent="0.35">
      <c r="A176" s="25">
        <v>175</v>
      </c>
      <c r="B176" s="26" t="s">
        <v>1043</v>
      </c>
      <c r="C176" s="26" t="s">
        <v>1044</v>
      </c>
      <c r="D176" s="26" t="s">
        <v>1045</v>
      </c>
      <c r="E176" s="26" t="s">
        <v>62</v>
      </c>
      <c r="F176" s="26" t="s">
        <v>49</v>
      </c>
      <c r="G176" s="27">
        <v>3776</v>
      </c>
      <c r="H176" s="27">
        <f t="shared" si="8"/>
        <v>30</v>
      </c>
      <c r="I176" s="28">
        <v>43797</v>
      </c>
      <c r="J176" s="27">
        <f ca="1">DATEDIF('BDD client - segmentation'!$I176,TODAY(),"M")</f>
        <v>40</v>
      </c>
      <c r="K176" s="27">
        <f t="shared" ca="1" si="9"/>
        <v>0</v>
      </c>
      <c r="L176" s="27">
        <v>17</v>
      </c>
      <c r="M176" s="27">
        <f t="shared" si="10"/>
        <v>8.5</v>
      </c>
      <c r="N176" s="27">
        <f t="shared" ca="1" si="11"/>
        <v>38.5</v>
      </c>
      <c r="O176" s="26" t="s">
        <v>451</v>
      </c>
      <c r="P176" s="26" t="s">
        <v>1046</v>
      </c>
      <c r="Q176" s="26" t="s">
        <v>1047</v>
      </c>
      <c r="R176" s="29">
        <v>43798</v>
      </c>
      <c r="S176" s="26">
        <v>1894</v>
      </c>
      <c r="T176" s="30">
        <v>161</v>
      </c>
    </row>
    <row r="177" spans="1:20" x14ac:dyDescent="0.35">
      <c r="A177" s="31">
        <v>176</v>
      </c>
      <c r="B177" s="32" t="s">
        <v>1048</v>
      </c>
      <c r="C177" s="32" t="s">
        <v>1049</v>
      </c>
      <c r="D177" s="32" t="s">
        <v>1050</v>
      </c>
      <c r="E177" s="32" t="s">
        <v>48</v>
      </c>
      <c r="F177" s="32" t="s">
        <v>49</v>
      </c>
      <c r="G177" s="33">
        <v>1984</v>
      </c>
      <c r="H177" s="27">
        <f t="shared" si="8"/>
        <v>20</v>
      </c>
      <c r="I177" s="34">
        <v>43203</v>
      </c>
      <c r="J177" s="33">
        <f ca="1">DATEDIF('BDD client - segmentation'!$I177,TODAY(),"M")</f>
        <v>59</v>
      </c>
      <c r="K177" s="27">
        <f t="shared" ca="1" si="9"/>
        <v>0</v>
      </c>
      <c r="L177" s="33">
        <v>19</v>
      </c>
      <c r="M177" s="27">
        <f t="shared" si="10"/>
        <v>9.5</v>
      </c>
      <c r="N177" s="27">
        <f t="shared" ca="1" si="11"/>
        <v>29.5</v>
      </c>
      <c r="O177" s="32" t="s">
        <v>174</v>
      </c>
      <c r="P177" s="32" t="s">
        <v>1051</v>
      </c>
      <c r="Q177" s="32" t="s">
        <v>1052</v>
      </c>
      <c r="R177" s="35">
        <v>43403</v>
      </c>
      <c r="S177" s="32">
        <v>3684</v>
      </c>
      <c r="T177" s="36">
        <v>226</v>
      </c>
    </row>
    <row r="178" spans="1:20" x14ac:dyDescent="0.35">
      <c r="A178" s="25">
        <v>177</v>
      </c>
      <c r="B178" s="26" t="s">
        <v>1053</v>
      </c>
      <c r="C178" s="26" t="s">
        <v>1054</v>
      </c>
      <c r="D178" s="26" t="s">
        <v>1055</v>
      </c>
      <c r="E178" s="26" t="s">
        <v>62</v>
      </c>
      <c r="F178" s="26" t="s">
        <v>205</v>
      </c>
      <c r="G178" s="27">
        <v>4156</v>
      </c>
      <c r="H178" s="27">
        <f t="shared" si="8"/>
        <v>30</v>
      </c>
      <c r="I178" s="28">
        <v>44293</v>
      </c>
      <c r="J178" s="27">
        <f ca="1">DATEDIF('BDD client - segmentation'!$I178,TODAY(),"M")</f>
        <v>23</v>
      </c>
      <c r="K178" s="27">
        <f t="shared" ca="1" si="9"/>
        <v>1</v>
      </c>
      <c r="L178" s="27">
        <v>4</v>
      </c>
      <c r="M178" s="27">
        <f t="shared" si="10"/>
        <v>2</v>
      </c>
      <c r="N178" s="27">
        <f t="shared" ca="1" si="11"/>
        <v>33</v>
      </c>
      <c r="O178" s="26" t="s">
        <v>1056</v>
      </c>
      <c r="P178" s="26" t="s">
        <v>1057</v>
      </c>
      <c r="Q178" s="26" t="s">
        <v>605</v>
      </c>
      <c r="R178" s="29">
        <v>43940</v>
      </c>
      <c r="S178" s="26">
        <v>1158</v>
      </c>
      <c r="T178" s="30">
        <v>152</v>
      </c>
    </row>
    <row r="179" spans="1:20" x14ac:dyDescent="0.35">
      <c r="A179" s="31">
        <v>178</v>
      </c>
      <c r="B179" s="32" t="s">
        <v>1058</v>
      </c>
      <c r="C179" s="32" t="s">
        <v>1059</v>
      </c>
      <c r="D179" s="32" t="s">
        <v>1060</v>
      </c>
      <c r="E179" s="32" t="s">
        <v>48</v>
      </c>
      <c r="F179" s="32" t="s">
        <v>205</v>
      </c>
      <c r="G179" s="33">
        <v>4179</v>
      </c>
      <c r="H179" s="27">
        <f t="shared" si="8"/>
        <v>30</v>
      </c>
      <c r="I179" s="34">
        <v>44339</v>
      </c>
      <c r="J179" s="33">
        <f ca="1">DATEDIF('BDD client - segmentation'!$I179,TODAY(),"M")</f>
        <v>22</v>
      </c>
      <c r="K179" s="27">
        <f t="shared" ca="1" si="9"/>
        <v>1</v>
      </c>
      <c r="L179" s="33">
        <v>19</v>
      </c>
      <c r="M179" s="27">
        <f t="shared" si="10"/>
        <v>9.5</v>
      </c>
      <c r="N179" s="27">
        <f t="shared" ca="1" si="11"/>
        <v>40.5</v>
      </c>
      <c r="O179" s="32" t="s">
        <v>1061</v>
      </c>
      <c r="P179" s="32" t="s">
        <v>1057</v>
      </c>
      <c r="Q179" s="32" t="s">
        <v>605</v>
      </c>
      <c r="R179" s="35">
        <v>43975</v>
      </c>
      <c r="S179" s="32">
        <v>1727</v>
      </c>
      <c r="T179" s="36">
        <v>51</v>
      </c>
    </row>
    <row r="180" spans="1:20" x14ac:dyDescent="0.35">
      <c r="A180" s="25">
        <v>179</v>
      </c>
      <c r="B180" s="26" t="s">
        <v>1062</v>
      </c>
      <c r="C180" s="26" t="s">
        <v>1063</v>
      </c>
      <c r="D180" s="26" t="s">
        <v>1064</v>
      </c>
      <c r="E180" s="26" t="s">
        <v>62</v>
      </c>
      <c r="F180" s="26" t="s">
        <v>63</v>
      </c>
      <c r="G180" s="27">
        <v>1720</v>
      </c>
      <c r="H180" s="27">
        <f t="shared" si="8"/>
        <v>20</v>
      </c>
      <c r="I180" s="28">
        <v>44186</v>
      </c>
      <c r="J180" s="27">
        <f ca="1">DATEDIF('BDD client - segmentation'!$I180,TODAY(),"M")</f>
        <v>27</v>
      </c>
      <c r="K180" s="27">
        <f t="shared" ca="1" si="9"/>
        <v>0</v>
      </c>
      <c r="L180" s="27">
        <v>29</v>
      </c>
      <c r="M180" s="27">
        <f t="shared" si="10"/>
        <v>14.5</v>
      </c>
      <c r="N180" s="27">
        <f t="shared" ca="1" si="11"/>
        <v>34.5</v>
      </c>
      <c r="O180" s="26" t="s">
        <v>1065</v>
      </c>
      <c r="P180" s="26" t="s">
        <v>1066</v>
      </c>
      <c r="Q180" s="26" t="s">
        <v>1067</v>
      </c>
      <c r="R180" s="29">
        <v>44103</v>
      </c>
      <c r="S180" s="26">
        <v>754</v>
      </c>
      <c r="T180" s="30">
        <v>190</v>
      </c>
    </row>
    <row r="181" spans="1:20" x14ac:dyDescent="0.35">
      <c r="A181" s="31">
        <v>180</v>
      </c>
      <c r="B181" s="32" t="s">
        <v>1068</v>
      </c>
      <c r="C181" s="32" t="s">
        <v>1069</v>
      </c>
      <c r="D181" s="32" t="s">
        <v>1070</v>
      </c>
      <c r="E181" s="32" t="s">
        <v>48</v>
      </c>
      <c r="F181" s="32" t="s">
        <v>49</v>
      </c>
      <c r="G181" s="33">
        <v>4430</v>
      </c>
      <c r="H181" s="27">
        <f t="shared" si="8"/>
        <v>30</v>
      </c>
      <c r="I181" s="34">
        <v>44298</v>
      </c>
      <c r="J181" s="33">
        <f ca="1">DATEDIF('BDD client - segmentation'!$I181,TODAY(),"M")</f>
        <v>23</v>
      </c>
      <c r="K181" s="27">
        <f t="shared" ca="1" si="9"/>
        <v>1</v>
      </c>
      <c r="L181" s="33">
        <v>1</v>
      </c>
      <c r="M181" s="27">
        <f t="shared" si="10"/>
        <v>0.5</v>
      </c>
      <c r="N181" s="27">
        <f t="shared" ca="1" si="11"/>
        <v>31.5</v>
      </c>
      <c r="O181" s="32" t="s">
        <v>1071</v>
      </c>
      <c r="P181" s="32" t="s">
        <v>1072</v>
      </c>
      <c r="Q181" s="32" t="s">
        <v>1073</v>
      </c>
      <c r="R181" s="35">
        <v>43412</v>
      </c>
      <c r="S181" s="32">
        <v>2368</v>
      </c>
      <c r="T181" s="36">
        <v>202</v>
      </c>
    </row>
    <row r="182" spans="1:20" x14ac:dyDescent="0.35">
      <c r="A182" s="25">
        <v>181</v>
      </c>
      <c r="B182" s="26" t="s">
        <v>1074</v>
      </c>
      <c r="C182" s="26" t="s">
        <v>1075</v>
      </c>
      <c r="D182" s="26" t="s">
        <v>1076</v>
      </c>
      <c r="E182" s="26" t="s">
        <v>62</v>
      </c>
      <c r="F182" s="26" t="s">
        <v>49</v>
      </c>
      <c r="G182" s="27">
        <v>2049</v>
      </c>
      <c r="H182" s="27">
        <f t="shared" si="8"/>
        <v>20</v>
      </c>
      <c r="I182" s="28">
        <v>43274</v>
      </c>
      <c r="J182" s="27">
        <f ca="1">DATEDIF('BDD client - segmentation'!$I182,TODAY(),"M")</f>
        <v>57</v>
      </c>
      <c r="K182" s="27">
        <f t="shared" ca="1" si="9"/>
        <v>0</v>
      </c>
      <c r="L182" s="27">
        <v>7</v>
      </c>
      <c r="M182" s="27">
        <f t="shared" si="10"/>
        <v>3.5</v>
      </c>
      <c r="N182" s="27">
        <f t="shared" ca="1" si="11"/>
        <v>23.5</v>
      </c>
      <c r="O182" s="26" t="s">
        <v>1077</v>
      </c>
      <c r="P182" s="26" t="s">
        <v>1078</v>
      </c>
      <c r="Q182" s="26" t="s">
        <v>1079</v>
      </c>
      <c r="R182" s="29">
        <v>44677</v>
      </c>
      <c r="S182" s="26">
        <v>1592</v>
      </c>
      <c r="T182" s="30">
        <v>64</v>
      </c>
    </row>
    <row r="183" spans="1:20" x14ac:dyDescent="0.35">
      <c r="A183" s="31">
        <v>182</v>
      </c>
      <c r="B183" s="32" t="s">
        <v>1080</v>
      </c>
      <c r="C183" s="32" t="s">
        <v>1081</v>
      </c>
      <c r="D183" s="32" t="s">
        <v>1082</v>
      </c>
      <c r="E183" s="32" t="s">
        <v>48</v>
      </c>
      <c r="F183" s="32" t="s">
        <v>49</v>
      </c>
      <c r="G183" s="33">
        <v>3992</v>
      </c>
      <c r="H183" s="27">
        <f t="shared" si="8"/>
        <v>30</v>
      </c>
      <c r="I183" s="34">
        <v>44861</v>
      </c>
      <c r="J183" s="33">
        <f ca="1">DATEDIF('BDD client - segmentation'!$I183,TODAY(),"M")</f>
        <v>5</v>
      </c>
      <c r="K183" s="27">
        <f t="shared" ca="1" si="9"/>
        <v>10</v>
      </c>
      <c r="L183" s="33">
        <v>3</v>
      </c>
      <c r="M183" s="27">
        <f t="shared" si="10"/>
        <v>1.5</v>
      </c>
      <c r="N183" s="27">
        <f t="shared" ca="1" si="11"/>
        <v>41.5</v>
      </c>
      <c r="O183" s="32" t="s">
        <v>1083</v>
      </c>
      <c r="P183" s="32" t="s">
        <v>1084</v>
      </c>
      <c r="Q183" s="32" t="s">
        <v>1085</v>
      </c>
      <c r="R183" s="35">
        <v>44788</v>
      </c>
      <c r="S183" s="32">
        <v>722</v>
      </c>
      <c r="T183" s="36">
        <v>69</v>
      </c>
    </row>
    <row r="184" spans="1:20" x14ac:dyDescent="0.35">
      <c r="A184" s="25">
        <v>183</v>
      </c>
      <c r="B184" s="26" t="s">
        <v>1086</v>
      </c>
      <c r="C184" s="26" t="s">
        <v>1087</v>
      </c>
      <c r="D184" s="26" t="s">
        <v>1088</v>
      </c>
      <c r="E184" s="26" t="s">
        <v>62</v>
      </c>
      <c r="F184" s="26" t="s">
        <v>93</v>
      </c>
      <c r="G184" s="27">
        <v>1776</v>
      </c>
      <c r="H184" s="27">
        <f t="shared" si="8"/>
        <v>20</v>
      </c>
      <c r="I184" s="28">
        <v>43836</v>
      </c>
      <c r="J184" s="27">
        <f ca="1">DATEDIF('BDD client - segmentation'!$I184,TODAY(),"M")</f>
        <v>38</v>
      </c>
      <c r="K184" s="27">
        <f t="shared" ca="1" si="9"/>
        <v>0</v>
      </c>
      <c r="L184" s="27">
        <v>18</v>
      </c>
      <c r="M184" s="27">
        <f t="shared" si="10"/>
        <v>9</v>
      </c>
      <c r="N184" s="27">
        <f t="shared" ca="1" si="11"/>
        <v>29</v>
      </c>
      <c r="O184" s="26" t="s">
        <v>1089</v>
      </c>
      <c r="P184" s="26" t="s">
        <v>1090</v>
      </c>
      <c r="Q184" s="26" t="s">
        <v>1091</v>
      </c>
      <c r="R184" s="29">
        <v>43637</v>
      </c>
      <c r="S184" s="26">
        <v>4955</v>
      </c>
      <c r="T184" s="30">
        <v>77</v>
      </c>
    </row>
    <row r="185" spans="1:20" x14ac:dyDescent="0.35">
      <c r="A185" s="31">
        <v>184</v>
      </c>
      <c r="B185" s="32" t="s">
        <v>1092</v>
      </c>
      <c r="C185" s="32" t="s">
        <v>1093</v>
      </c>
      <c r="D185" s="32" t="s">
        <v>1094</v>
      </c>
      <c r="E185" s="32" t="s">
        <v>48</v>
      </c>
      <c r="F185" s="32" t="s">
        <v>49</v>
      </c>
      <c r="G185" s="33">
        <v>3266</v>
      </c>
      <c r="H185" s="27">
        <f t="shared" si="8"/>
        <v>30</v>
      </c>
      <c r="I185" s="34">
        <v>44818</v>
      </c>
      <c r="J185" s="33">
        <f ca="1">DATEDIF('BDD client - segmentation'!$I185,TODAY(),"M")</f>
        <v>6</v>
      </c>
      <c r="K185" s="27">
        <f t="shared" ca="1" si="9"/>
        <v>10</v>
      </c>
      <c r="L185" s="33">
        <v>6</v>
      </c>
      <c r="M185" s="27">
        <f t="shared" si="10"/>
        <v>3</v>
      </c>
      <c r="N185" s="27">
        <f t="shared" ca="1" si="11"/>
        <v>43</v>
      </c>
      <c r="O185" s="32" t="s">
        <v>1095</v>
      </c>
      <c r="P185" s="32" t="s">
        <v>1096</v>
      </c>
      <c r="Q185" s="32" t="s">
        <v>1097</v>
      </c>
      <c r="R185" s="35">
        <v>44722</v>
      </c>
      <c r="S185" s="32">
        <v>4541</v>
      </c>
      <c r="T185" s="36">
        <v>171</v>
      </c>
    </row>
    <row r="186" spans="1:20" x14ac:dyDescent="0.35">
      <c r="A186" s="25">
        <v>185</v>
      </c>
      <c r="B186" s="26" t="s">
        <v>1098</v>
      </c>
      <c r="C186" s="26" t="s">
        <v>1099</v>
      </c>
      <c r="D186" s="26" t="s">
        <v>1100</v>
      </c>
      <c r="E186" s="26" t="s">
        <v>62</v>
      </c>
      <c r="F186" s="26" t="s">
        <v>49</v>
      </c>
      <c r="G186" s="27">
        <v>375</v>
      </c>
      <c r="H186" s="27">
        <f t="shared" si="8"/>
        <v>5</v>
      </c>
      <c r="I186" s="28">
        <v>44524</v>
      </c>
      <c r="J186" s="27">
        <f ca="1">DATEDIF('BDD client - segmentation'!$I186,TODAY(),"M")</f>
        <v>16</v>
      </c>
      <c r="K186" s="27">
        <f t="shared" ca="1" si="9"/>
        <v>1</v>
      </c>
      <c r="L186" s="27">
        <v>9</v>
      </c>
      <c r="M186" s="27">
        <f t="shared" si="10"/>
        <v>4.5</v>
      </c>
      <c r="N186" s="27">
        <f t="shared" ca="1" si="11"/>
        <v>10.5</v>
      </c>
      <c r="O186" s="26" t="s">
        <v>1101</v>
      </c>
      <c r="P186" s="26" t="s">
        <v>1102</v>
      </c>
      <c r="Q186" s="26" t="s">
        <v>1103</v>
      </c>
      <c r="R186" s="29">
        <v>44708</v>
      </c>
      <c r="S186" s="26">
        <v>3875</v>
      </c>
      <c r="T186" s="30">
        <v>55</v>
      </c>
    </row>
    <row r="187" spans="1:20" x14ac:dyDescent="0.35">
      <c r="A187" s="31">
        <v>186</v>
      </c>
      <c r="B187" s="32" t="s">
        <v>1104</v>
      </c>
      <c r="C187" s="32" t="s">
        <v>1105</v>
      </c>
      <c r="D187" s="32" t="s">
        <v>1106</v>
      </c>
      <c r="E187" s="32" t="s">
        <v>62</v>
      </c>
      <c r="F187" s="32" t="s">
        <v>49</v>
      </c>
      <c r="G187" s="33">
        <v>3025</v>
      </c>
      <c r="H187" s="27">
        <f t="shared" si="8"/>
        <v>30</v>
      </c>
      <c r="I187" s="34">
        <v>44198</v>
      </c>
      <c r="J187" s="33">
        <f ca="1">DATEDIF('BDD client - segmentation'!$I187,TODAY(),"M")</f>
        <v>27</v>
      </c>
      <c r="K187" s="27">
        <f t="shared" ca="1" si="9"/>
        <v>0</v>
      </c>
      <c r="L187" s="33">
        <v>8</v>
      </c>
      <c r="M187" s="27">
        <f t="shared" si="10"/>
        <v>4</v>
      </c>
      <c r="N187" s="27">
        <f t="shared" ca="1" si="11"/>
        <v>34</v>
      </c>
      <c r="O187" s="32" t="s">
        <v>1107</v>
      </c>
      <c r="P187" s="32" t="s">
        <v>1108</v>
      </c>
      <c r="Q187" s="32" t="s">
        <v>1109</v>
      </c>
      <c r="R187" s="35">
        <v>43999</v>
      </c>
      <c r="S187" s="32">
        <v>3198</v>
      </c>
      <c r="T187" s="36">
        <v>38</v>
      </c>
    </row>
    <row r="188" spans="1:20" x14ac:dyDescent="0.35">
      <c r="A188" s="25">
        <v>187</v>
      </c>
      <c r="B188" s="26" t="s">
        <v>1110</v>
      </c>
      <c r="C188" s="26" t="s">
        <v>1111</v>
      </c>
      <c r="D188" s="26" t="s">
        <v>1112</v>
      </c>
      <c r="E188" s="26" t="s">
        <v>48</v>
      </c>
      <c r="F188" s="26" t="s">
        <v>63</v>
      </c>
      <c r="G188" s="27">
        <v>168</v>
      </c>
      <c r="H188" s="27">
        <f t="shared" si="8"/>
        <v>5</v>
      </c>
      <c r="I188" s="28">
        <v>44001</v>
      </c>
      <c r="J188" s="27">
        <f ca="1">DATEDIF('BDD client - segmentation'!$I188,TODAY(),"M")</f>
        <v>33</v>
      </c>
      <c r="K188" s="27">
        <f t="shared" ca="1" si="9"/>
        <v>0</v>
      </c>
      <c r="L188" s="27">
        <v>10</v>
      </c>
      <c r="M188" s="27">
        <f t="shared" si="10"/>
        <v>5</v>
      </c>
      <c r="N188" s="27">
        <f t="shared" ca="1" si="11"/>
        <v>10</v>
      </c>
      <c r="O188" s="26" t="s">
        <v>1113</v>
      </c>
      <c r="P188" s="26" t="s">
        <v>1114</v>
      </c>
      <c r="Q188" s="26" t="s">
        <v>1115</v>
      </c>
      <c r="R188" s="29">
        <v>44551</v>
      </c>
      <c r="S188" s="26">
        <v>887</v>
      </c>
      <c r="T188" s="30">
        <v>113</v>
      </c>
    </row>
    <row r="189" spans="1:20" x14ac:dyDescent="0.35">
      <c r="A189" s="31">
        <v>188</v>
      </c>
      <c r="B189" s="32" t="s">
        <v>1116</v>
      </c>
      <c r="C189" s="32" t="s">
        <v>1117</v>
      </c>
      <c r="D189" s="32" t="s">
        <v>1118</v>
      </c>
      <c r="E189" s="32" t="s">
        <v>48</v>
      </c>
      <c r="F189" s="32" t="s">
        <v>112</v>
      </c>
      <c r="G189" s="33">
        <v>1906</v>
      </c>
      <c r="H189" s="27">
        <f t="shared" si="8"/>
        <v>20</v>
      </c>
      <c r="I189" s="34">
        <v>43916</v>
      </c>
      <c r="J189" s="33">
        <f ca="1">DATEDIF('BDD client - segmentation'!$I189,TODAY(),"M")</f>
        <v>36</v>
      </c>
      <c r="K189" s="27">
        <f t="shared" ca="1" si="9"/>
        <v>0</v>
      </c>
      <c r="L189" s="33">
        <v>9</v>
      </c>
      <c r="M189" s="27">
        <f t="shared" si="10"/>
        <v>4.5</v>
      </c>
      <c r="N189" s="27">
        <f t="shared" ca="1" si="11"/>
        <v>24.5</v>
      </c>
      <c r="O189" s="32" t="s">
        <v>259</v>
      </c>
      <c r="P189" s="32" t="s">
        <v>1119</v>
      </c>
      <c r="Q189" s="32" t="s">
        <v>1120</v>
      </c>
      <c r="R189" s="35">
        <v>43609</v>
      </c>
      <c r="S189" s="32">
        <v>1664</v>
      </c>
      <c r="T189" s="36">
        <v>249</v>
      </c>
    </row>
    <row r="190" spans="1:20" x14ac:dyDescent="0.35">
      <c r="A190" s="25">
        <v>189</v>
      </c>
      <c r="B190" s="26" t="s">
        <v>1121</v>
      </c>
      <c r="C190" s="26" t="s">
        <v>1122</v>
      </c>
      <c r="D190" s="26" t="s">
        <v>1123</v>
      </c>
      <c r="E190" s="26" t="s">
        <v>62</v>
      </c>
      <c r="F190" s="26" t="s">
        <v>49</v>
      </c>
      <c r="G190" s="27">
        <v>4652</v>
      </c>
      <c r="H190" s="27">
        <f t="shared" si="8"/>
        <v>30</v>
      </c>
      <c r="I190" s="28">
        <v>44360</v>
      </c>
      <c r="J190" s="27">
        <f ca="1">DATEDIF('BDD client - segmentation'!$I190,TODAY(),"M")</f>
        <v>21</v>
      </c>
      <c r="K190" s="27">
        <f t="shared" ca="1" si="9"/>
        <v>1</v>
      </c>
      <c r="L190" s="27">
        <v>17</v>
      </c>
      <c r="M190" s="27">
        <f t="shared" si="10"/>
        <v>8.5</v>
      </c>
      <c r="N190" s="27">
        <f t="shared" ca="1" si="11"/>
        <v>39.5</v>
      </c>
      <c r="O190" s="26" t="s">
        <v>386</v>
      </c>
      <c r="P190" s="26" t="s">
        <v>1124</v>
      </c>
      <c r="Q190" s="26" t="s">
        <v>1125</v>
      </c>
      <c r="R190" s="29">
        <v>43656</v>
      </c>
      <c r="S190" s="26">
        <v>3052</v>
      </c>
      <c r="T190" s="30">
        <v>89</v>
      </c>
    </row>
    <row r="191" spans="1:20" x14ac:dyDescent="0.35">
      <c r="A191" s="31">
        <v>190</v>
      </c>
      <c r="B191" s="32" t="s">
        <v>1126</v>
      </c>
      <c r="C191" s="32" t="s">
        <v>1127</v>
      </c>
      <c r="D191" s="32" t="s">
        <v>1128</v>
      </c>
      <c r="E191" s="32" t="s">
        <v>62</v>
      </c>
      <c r="F191" s="32" t="s">
        <v>63</v>
      </c>
      <c r="G191" s="33">
        <v>4557</v>
      </c>
      <c r="H191" s="27">
        <f t="shared" si="8"/>
        <v>30</v>
      </c>
      <c r="I191" s="34">
        <v>44611</v>
      </c>
      <c r="J191" s="33">
        <f ca="1">DATEDIF('BDD client - segmentation'!$I191,TODAY(),"M")</f>
        <v>13</v>
      </c>
      <c r="K191" s="27">
        <f t="shared" ca="1" si="9"/>
        <v>1</v>
      </c>
      <c r="L191" s="33">
        <v>28</v>
      </c>
      <c r="M191" s="27">
        <f t="shared" si="10"/>
        <v>14</v>
      </c>
      <c r="N191" s="27">
        <f t="shared" ca="1" si="11"/>
        <v>45</v>
      </c>
      <c r="O191" s="32" t="s">
        <v>1129</v>
      </c>
      <c r="P191" s="32" t="s">
        <v>1130</v>
      </c>
      <c r="Q191" s="32" t="s">
        <v>1131</v>
      </c>
      <c r="R191" s="35">
        <v>44013</v>
      </c>
      <c r="S191" s="32">
        <v>3158</v>
      </c>
      <c r="T191" s="36">
        <v>200</v>
      </c>
    </row>
    <row r="192" spans="1:20" x14ac:dyDescent="0.35">
      <c r="A192" s="25">
        <v>191</v>
      </c>
      <c r="B192" s="26" t="s">
        <v>1132</v>
      </c>
      <c r="C192" s="26" t="s">
        <v>1133</v>
      </c>
      <c r="D192" s="26" t="s">
        <v>1134</v>
      </c>
      <c r="E192" s="26" t="s">
        <v>48</v>
      </c>
      <c r="F192" s="26" t="s">
        <v>63</v>
      </c>
      <c r="G192" s="27">
        <v>3090</v>
      </c>
      <c r="H192" s="27">
        <f t="shared" si="8"/>
        <v>30</v>
      </c>
      <c r="I192" s="28">
        <v>44925</v>
      </c>
      <c r="J192" s="27">
        <f ca="1">DATEDIF('BDD client - segmentation'!$I192,TODAY(),"M")</f>
        <v>3</v>
      </c>
      <c r="K192" s="27">
        <f t="shared" ca="1" si="9"/>
        <v>20</v>
      </c>
      <c r="L192" s="27">
        <v>18</v>
      </c>
      <c r="M192" s="27">
        <f t="shared" si="10"/>
        <v>9</v>
      </c>
      <c r="N192" s="27">
        <f t="shared" ca="1" si="11"/>
        <v>59</v>
      </c>
      <c r="O192" s="26" t="s">
        <v>1135</v>
      </c>
      <c r="P192" s="26" t="s">
        <v>1136</v>
      </c>
      <c r="Q192" s="26" t="s">
        <v>1137</v>
      </c>
      <c r="R192" s="29">
        <v>44170</v>
      </c>
      <c r="S192" s="26">
        <v>2820</v>
      </c>
      <c r="T192" s="30">
        <v>40</v>
      </c>
    </row>
    <row r="193" spans="1:20" x14ac:dyDescent="0.35">
      <c r="A193" s="31">
        <v>192</v>
      </c>
      <c r="B193" s="32" t="s">
        <v>1138</v>
      </c>
      <c r="C193" s="32" t="s">
        <v>1139</v>
      </c>
      <c r="D193" s="32" t="s">
        <v>1140</v>
      </c>
      <c r="E193" s="32" t="s">
        <v>62</v>
      </c>
      <c r="F193" s="32" t="s">
        <v>49</v>
      </c>
      <c r="G193" s="33">
        <v>612</v>
      </c>
      <c r="H193" s="27">
        <f t="shared" si="8"/>
        <v>10</v>
      </c>
      <c r="I193" s="34">
        <v>44687</v>
      </c>
      <c r="J193" s="33">
        <f ca="1">DATEDIF('BDD client - segmentation'!$I193,TODAY(),"M")</f>
        <v>10</v>
      </c>
      <c r="K193" s="27">
        <f t="shared" ca="1" si="9"/>
        <v>5</v>
      </c>
      <c r="L193" s="33">
        <v>5</v>
      </c>
      <c r="M193" s="27">
        <f t="shared" si="10"/>
        <v>2.5</v>
      </c>
      <c r="N193" s="27">
        <f t="shared" ca="1" si="11"/>
        <v>17.5</v>
      </c>
      <c r="O193" s="32" t="s">
        <v>1141</v>
      </c>
      <c r="P193" s="32" t="s">
        <v>1142</v>
      </c>
      <c r="Q193" s="32" t="s">
        <v>58</v>
      </c>
      <c r="R193" s="35">
        <v>44098</v>
      </c>
      <c r="S193" s="32">
        <v>581</v>
      </c>
      <c r="T193" s="36">
        <v>210</v>
      </c>
    </row>
    <row r="194" spans="1:20" x14ac:dyDescent="0.35">
      <c r="A194" s="25">
        <v>193</v>
      </c>
      <c r="B194" s="26" t="s">
        <v>1143</v>
      </c>
      <c r="C194" s="26" t="s">
        <v>1144</v>
      </c>
      <c r="D194" s="26" t="s">
        <v>1145</v>
      </c>
      <c r="E194" s="26" t="s">
        <v>62</v>
      </c>
      <c r="F194" s="26" t="s">
        <v>398</v>
      </c>
      <c r="G194" s="27">
        <v>1233</v>
      </c>
      <c r="H194" s="27">
        <f t="shared" si="8"/>
        <v>20</v>
      </c>
      <c r="I194" s="28">
        <v>43999</v>
      </c>
      <c r="J194" s="27">
        <f ca="1">DATEDIF('BDD client - segmentation'!$I194,TODAY(),"M")</f>
        <v>33</v>
      </c>
      <c r="K194" s="27">
        <f t="shared" ca="1" si="9"/>
        <v>0</v>
      </c>
      <c r="L194" s="27">
        <v>13</v>
      </c>
      <c r="M194" s="27">
        <f t="shared" si="10"/>
        <v>6.5</v>
      </c>
      <c r="N194" s="27">
        <f t="shared" ca="1" si="11"/>
        <v>26.5</v>
      </c>
      <c r="O194" s="26" t="s">
        <v>1146</v>
      </c>
      <c r="P194" s="26" t="s">
        <v>1147</v>
      </c>
      <c r="Q194" s="26" t="s">
        <v>1148</v>
      </c>
      <c r="R194" s="29">
        <v>43650</v>
      </c>
      <c r="S194" s="26">
        <v>246</v>
      </c>
      <c r="T194" s="30">
        <v>162</v>
      </c>
    </row>
    <row r="195" spans="1:20" x14ac:dyDescent="0.35">
      <c r="A195" s="31">
        <v>194</v>
      </c>
      <c r="B195" s="32" t="s">
        <v>1149</v>
      </c>
      <c r="C195" s="32" t="s">
        <v>1150</v>
      </c>
      <c r="D195" s="32" t="s">
        <v>1151</v>
      </c>
      <c r="E195" s="32" t="s">
        <v>62</v>
      </c>
      <c r="F195" s="32" t="s">
        <v>180</v>
      </c>
      <c r="G195" s="33">
        <v>1870</v>
      </c>
      <c r="H195" s="27">
        <f t="shared" ref="H195:H258" si="12">IF(G195&lt;=100,1,IF(G195&lt;=500,5,IF(G195&lt;=1000,10,IF(G195&lt;=3000,20,30))))</f>
        <v>20</v>
      </c>
      <c r="I195" s="34">
        <v>44738</v>
      </c>
      <c r="J195" s="33">
        <f ca="1">DATEDIF('BDD client - segmentation'!$I195,TODAY(),"M")</f>
        <v>9</v>
      </c>
      <c r="K195" s="27">
        <f t="shared" ref="K195:K258" ca="1" si="13">IF(J195&lt;=3,20,IF(J195&lt;=6,10,IF(J195&lt;=12,5,IF(J195&lt;=24,1,0))))</f>
        <v>5</v>
      </c>
      <c r="L195" s="33">
        <v>13</v>
      </c>
      <c r="M195" s="27">
        <f t="shared" ref="M195:M258" si="14">L195*0.5</f>
        <v>6.5</v>
      </c>
      <c r="N195" s="27">
        <f t="shared" ref="N195:N258" ca="1" si="15">SUM(H195,K195,M195)</f>
        <v>31.5</v>
      </c>
      <c r="O195" s="32" t="s">
        <v>1152</v>
      </c>
      <c r="P195" s="32" t="s">
        <v>881</v>
      </c>
      <c r="Q195" s="32" t="s">
        <v>882</v>
      </c>
      <c r="R195" s="35">
        <v>44892</v>
      </c>
      <c r="S195" s="32">
        <v>4486</v>
      </c>
      <c r="T195" s="36">
        <v>30</v>
      </c>
    </row>
    <row r="196" spans="1:20" x14ac:dyDescent="0.35">
      <c r="A196" s="25">
        <v>195</v>
      </c>
      <c r="B196" s="26" t="s">
        <v>1153</v>
      </c>
      <c r="C196" s="26" t="s">
        <v>1154</v>
      </c>
      <c r="D196" s="26" t="s">
        <v>1155</v>
      </c>
      <c r="E196" s="26" t="s">
        <v>62</v>
      </c>
      <c r="F196" s="26" t="s">
        <v>49</v>
      </c>
      <c r="G196" s="27">
        <v>3127</v>
      </c>
      <c r="H196" s="27">
        <f t="shared" si="12"/>
        <v>30</v>
      </c>
      <c r="I196" s="28">
        <v>44310</v>
      </c>
      <c r="J196" s="27">
        <f ca="1">DATEDIF('BDD client - segmentation'!$I196,TODAY(),"M")</f>
        <v>23</v>
      </c>
      <c r="K196" s="27">
        <f t="shared" ca="1" si="13"/>
        <v>1</v>
      </c>
      <c r="L196" s="27">
        <v>30</v>
      </c>
      <c r="M196" s="27">
        <f t="shared" si="14"/>
        <v>15</v>
      </c>
      <c r="N196" s="27">
        <f t="shared" ca="1" si="15"/>
        <v>46</v>
      </c>
      <c r="O196" s="26" t="s">
        <v>943</v>
      </c>
      <c r="P196" s="26" t="s">
        <v>1156</v>
      </c>
      <c r="Q196" s="26" t="s">
        <v>1157</v>
      </c>
      <c r="R196" s="29">
        <v>43261</v>
      </c>
      <c r="S196" s="26">
        <v>3188</v>
      </c>
      <c r="T196" s="30">
        <v>230</v>
      </c>
    </row>
    <row r="197" spans="1:20" x14ac:dyDescent="0.35">
      <c r="A197" s="31">
        <v>196</v>
      </c>
      <c r="B197" s="32" t="s">
        <v>1158</v>
      </c>
      <c r="C197" s="32" t="s">
        <v>1159</v>
      </c>
      <c r="D197" s="32" t="s">
        <v>1160</v>
      </c>
      <c r="E197" s="32" t="s">
        <v>48</v>
      </c>
      <c r="F197" s="32" t="s">
        <v>63</v>
      </c>
      <c r="G197" s="33">
        <v>1818</v>
      </c>
      <c r="H197" s="27">
        <f t="shared" si="12"/>
        <v>20</v>
      </c>
      <c r="I197" s="34">
        <v>44137</v>
      </c>
      <c r="J197" s="33">
        <f ca="1">DATEDIF('BDD client - segmentation'!$I197,TODAY(),"M")</f>
        <v>29</v>
      </c>
      <c r="K197" s="27">
        <f t="shared" ca="1" si="13"/>
        <v>0</v>
      </c>
      <c r="L197" s="33">
        <v>8</v>
      </c>
      <c r="M197" s="27">
        <f t="shared" si="14"/>
        <v>4</v>
      </c>
      <c r="N197" s="27">
        <f t="shared" ca="1" si="15"/>
        <v>24</v>
      </c>
      <c r="O197" s="32" t="s">
        <v>119</v>
      </c>
      <c r="P197" s="32" t="s">
        <v>1161</v>
      </c>
      <c r="Q197" s="32" t="s">
        <v>1162</v>
      </c>
      <c r="R197" s="35">
        <v>43872</v>
      </c>
      <c r="S197" s="32">
        <v>311</v>
      </c>
      <c r="T197" s="36">
        <v>3</v>
      </c>
    </row>
    <row r="198" spans="1:20" x14ac:dyDescent="0.35">
      <c r="A198" s="25">
        <v>197</v>
      </c>
      <c r="B198" s="26" t="s">
        <v>1163</v>
      </c>
      <c r="C198" s="26" t="s">
        <v>1164</v>
      </c>
      <c r="D198" s="26" t="s">
        <v>1165</v>
      </c>
      <c r="E198" s="26" t="s">
        <v>62</v>
      </c>
      <c r="F198" s="26" t="s">
        <v>49</v>
      </c>
      <c r="G198" s="27">
        <v>225</v>
      </c>
      <c r="H198" s="27">
        <f t="shared" si="12"/>
        <v>5</v>
      </c>
      <c r="I198" s="28">
        <v>44113</v>
      </c>
      <c r="J198" s="27">
        <f ca="1">DATEDIF('BDD client - segmentation'!$I198,TODAY(),"M")</f>
        <v>29</v>
      </c>
      <c r="K198" s="27">
        <f t="shared" ca="1" si="13"/>
        <v>0</v>
      </c>
      <c r="L198" s="27">
        <v>21</v>
      </c>
      <c r="M198" s="27">
        <f t="shared" si="14"/>
        <v>10.5</v>
      </c>
      <c r="N198" s="27">
        <f t="shared" ca="1" si="15"/>
        <v>15.5</v>
      </c>
      <c r="O198" s="26" t="s">
        <v>1166</v>
      </c>
      <c r="P198" s="26" t="s">
        <v>1167</v>
      </c>
      <c r="Q198" s="26" t="s">
        <v>331</v>
      </c>
      <c r="R198" s="29">
        <v>44639</v>
      </c>
      <c r="S198" s="26">
        <v>1128</v>
      </c>
      <c r="T198" s="30">
        <v>78</v>
      </c>
    </row>
    <row r="199" spans="1:20" x14ac:dyDescent="0.35">
      <c r="A199" s="31">
        <v>198</v>
      </c>
      <c r="B199" s="32" t="s">
        <v>1168</v>
      </c>
      <c r="C199" s="32" t="s">
        <v>1169</v>
      </c>
      <c r="D199" s="32" t="s">
        <v>1170</v>
      </c>
      <c r="E199" s="32" t="s">
        <v>48</v>
      </c>
      <c r="F199" s="32" t="s">
        <v>180</v>
      </c>
      <c r="G199" s="33">
        <v>1342</v>
      </c>
      <c r="H199" s="27">
        <f t="shared" si="12"/>
        <v>20</v>
      </c>
      <c r="I199" s="34">
        <v>44493</v>
      </c>
      <c r="J199" s="33">
        <f ca="1">DATEDIF('BDD client - segmentation'!$I199,TODAY(),"M")</f>
        <v>17</v>
      </c>
      <c r="K199" s="27">
        <f t="shared" ca="1" si="13"/>
        <v>1</v>
      </c>
      <c r="L199" s="33">
        <v>23</v>
      </c>
      <c r="M199" s="27">
        <f t="shared" si="14"/>
        <v>11.5</v>
      </c>
      <c r="N199" s="27">
        <f t="shared" ca="1" si="15"/>
        <v>32.5</v>
      </c>
      <c r="O199" s="32" t="s">
        <v>1171</v>
      </c>
      <c r="P199" s="32" t="s">
        <v>881</v>
      </c>
      <c r="Q199" s="32" t="s">
        <v>882</v>
      </c>
      <c r="R199" s="35">
        <v>43106</v>
      </c>
      <c r="S199" s="32">
        <v>2471</v>
      </c>
      <c r="T199" s="36">
        <v>150</v>
      </c>
    </row>
    <row r="200" spans="1:20" x14ac:dyDescent="0.35">
      <c r="A200" s="25">
        <v>199</v>
      </c>
      <c r="B200" s="26" t="s">
        <v>1172</v>
      </c>
      <c r="C200" s="26" t="s">
        <v>1173</v>
      </c>
      <c r="D200" s="26" t="s">
        <v>1174</v>
      </c>
      <c r="E200" s="26" t="s">
        <v>62</v>
      </c>
      <c r="F200" s="26" t="s">
        <v>112</v>
      </c>
      <c r="G200" s="27">
        <v>1941</v>
      </c>
      <c r="H200" s="27">
        <f t="shared" si="12"/>
        <v>20</v>
      </c>
      <c r="I200" s="28">
        <v>43387</v>
      </c>
      <c r="J200" s="27">
        <f ca="1">DATEDIF('BDD client - segmentation'!$I200,TODAY(),"M")</f>
        <v>53</v>
      </c>
      <c r="K200" s="27">
        <f t="shared" ca="1" si="13"/>
        <v>0</v>
      </c>
      <c r="L200" s="27">
        <v>5</v>
      </c>
      <c r="M200" s="27">
        <f t="shared" si="14"/>
        <v>2.5</v>
      </c>
      <c r="N200" s="27">
        <f t="shared" ca="1" si="15"/>
        <v>22.5</v>
      </c>
      <c r="O200" s="26" t="s">
        <v>1175</v>
      </c>
      <c r="P200" s="26" t="s">
        <v>1176</v>
      </c>
      <c r="Q200" s="26" t="s">
        <v>1177</v>
      </c>
      <c r="R200" s="29">
        <v>43920</v>
      </c>
      <c r="S200" s="26">
        <v>2616</v>
      </c>
      <c r="T200" s="30">
        <v>236</v>
      </c>
    </row>
    <row r="201" spans="1:20" x14ac:dyDescent="0.35">
      <c r="A201" s="31">
        <v>200</v>
      </c>
      <c r="B201" s="32" t="s">
        <v>1178</v>
      </c>
      <c r="C201" s="32" t="s">
        <v>1179</v>
      </c>
      <c r="D201" s="32" t="s">
        <v>1180</v>
      </c>
      <c r="E201" s="32" t="s">
        <v>48</v>
      </c>
      <c r="F201" s="32" t="s">
        <v>49</v>
      </c>
      <c r="G201" s="33">
        <v>4136</v>
      </c>
      <c r="H201" s="27">
        <f t="shared" si="12"/>
        <v>30</v>
      </c>
      <c r="I201" s="34">
        <v>44718</v>
      </c>
      <c r="J201" s="33">
        <f ca="1">DATEDIF('BDD client - segmentation'!$I201,TODAY(),"M")</f>
        <v>9</v>
      </c>
      <c r="K201" s="27">
        <f t="shared" ca="1" si="13"/>
        <v>5</v>
      </c>
      <c r="L201" s="33">
        <v>16</v>
      </c>
      <c r="M201" s="27">
        <f t="shared" si="14"/>
        <v>8</v>
      </c>
      <c r="N201" s="27">
        <f t="shared" ca="1" si="15"/>
        <v>43</v>
      </c>
      <c r="O201" s="32" t="s">
        <v>1181</v>
      </c>
      <c r="P201" s="32" t="s">
        <v>1182</v>
      </c>
      <c r="Q201" s="32" t="s">
        <v>430</v>
      </c>
      <c r="R201" s="35">
        <v>44289</v>
      </c>
      <c r="S201" s="32">
        <v>4135</v>
      </c>
      <c r="T201" s="36">
        <v>218</v>
      </c>
    </row>
    <row r="202" spans="1:20" x14ac:dyDescent="0.35">
      <c r="A202" s="25">
        <v>201</v>
      </c>
      <c r="B202" s="26" t="s">
        <v>1183</v>
      </c>
      <c r="C202" s="26" t="s">
        <v>1184</v>
      </c>
      <c r="D202" s="26" t="s">
        <v>1185</v>
      </c>
      <c r="E202" s="26" t="s">
        <v>48</v>
      </c>
      <c r="F202" s="26" t="s">
        <v>49</v>
      </c>
      <c r="G202" s="27">
        <v>1231</v>
      </c>
      <c r="H202" s="27">
        <f t="shared" si="12"/>
        <v>20</v>
      </c>
      <c r="I202" s="28">
        <v>43640</v>
      </c>
      <c r="J202" s="27">
        <f ca="1">DATEDIF('BDD client - segmentation'!$I202,TODAY(),"M")</f>
        <v>45</v>
      </c>
      <c r="K202" s="27">
        <f t="shared" ca="1" si="13"/>
        <v>0</v>
      </c>
      <c r="L202" s="27">
        <v>16</v>
      </c>
      <c r="M202" s="27">
        <f t="shared" si="14"/>
        <v>8</v>
      </c>
      <c r="N202" s="27">
        <f t="shared" ca="1" si="15"/>
        <v>28</v>
      </c>
      <c r="O202" s="26" t="s">
        <v>1186</v>
      </c>
      <c r="P202" s="26" t="s">
        <v>1187</v>
      </c>
      <c r="Q202" s="26" t="s">
        <v>1188</v>
      </c>
      <c r="R202" s="29">
        <v>44595</v>
      </c>
      <c r="S202" s="26">
        <v>2055</v>
      </c>
      <c r="T202" s="30">
        <v>224</v>
      </c>
    </row>
    <row r="203" spans="1:20" x14ac:dyDescent="0.35">
      <c r="A203" s="31">
        <v>202</v>
      </c>
      <c r="B203" s="32" t="s">
        <v>1189</v>
      </c>
      <c r="C203" s="32" t="s">
        <v>1190</v>
      </c>
      <c r="D203" s="32" t="s">
        <v>1191</v>
      </c>
      <c r="E203" s="32" t="s">
        <v>62</v>
      </c>
      <c r="F203" s="32" t="s">
        <v>49</v>
      </c>
      <c r="G203" s="33">
        <v>1712</v>
      </c>
      <c r="H203" s="27">
        <f t="shared" si="12"/>
        <v>20</v>
      </c>
      <c r="I203" s="34">
        <v>44149</v>
      </c>
      <c r="J203" s="33">
        <f ca="1">DATEDIF('BDD client - segmentation'!$I203,TODAY(),"M")</f>
        <v>28</v>
      </c>
      <c r="K203" s="27">
        <f t="shared" ca="1" si="13"/>
        <v>0</v>
      </c>
      <c r="L203" s="33">
        <v>0</v>
      </c>
      <c r="M203" s="27">
        <f t="shared" si="14"/>
        <v>0</v>
      </c>
      <c r="N203" s="27">
        <f t="shared" ca="1" si="15"/>
        <v>20</v>
      </c>
      <c r="O203" s="32" t="s">
        <v>1192</v>
      </c>
      <c r="P203" s="32" t="s">
        <v>1193</v>
      </c>
      <c r="Q203" s="32" t="s">
        <v>1194</v>
      </c>
      <c r="R203" s="35">
        <v>44526</v>
      </c>
      <c r="S203" s="32">
        <v>3495</v>
      </c>
      <c r="T203" s="36">
        <v>142</v>
      </c>
    </row>
    <row r="204" spans="1:20" x14ac:dyDescent="0.35">
      <c r="A204" s="25">
        <v>203</v>
      </c>
      <c r="B204" s="26" t="s">
        <v>1195</v>
      </c>
      <c r="C204" s="26" t="s">
        <v>1196</v>
      </c>
      <c r="D204" s="26" t="s">
        <v>1197</v>
      </c>
      <c r="E204" s="26" t="s">
        <v>48</v>
      </c>
      <c r="F204" s="26" t="s">
        <v>125</v>
      </c>
      <c r="G204" s="27">
        <v>4555</v>
      </c>
      <c r="H204" s="27">
        <f t="shared" si="12"/>
        <v>30</v>
      </c>
      <c r="I204" s="28">
        <v>44730</v>
      </c>
      <c r="J204" s="27">
        <f ca="1">DATEDIF('BDD client - segmentation'!$I204,TODAY(),"M")</f>
        <v>9</v>
      </c>
      <c r="K204" s="27">
        <f t="shared" ca="1" si="13"/>
        <v>5</v>
      </c>
      <c r="L204" s="27">
        <v>6</v>
      </c>
      <c r="M204" s="27">
        <f t="shared" si="14"/>
        <v>3</v>
      </c>
      <c r="N204" s="27">
        <f t="shared" ca="1" si="15"/>
        <v>38</v>
      </c>
      <c r="O204" s="26" t="s">
        <v>1198</v>
      </c>
      <c r="P204" s="26" t="s">
        <v>1199</v>
      </c>
      <c r="Q204" s="26" t="s">
        <v>364</v>
      </c>
      <c r="R204" s="29">
        <v>43254</v>
      </c>
      <c r="S204" s="26">
        <v>4616</v>
      </c>
      <c r="T204" s="30">
        <v>173</v>
      </c>
    </row>
    <row r="205" spans="1:20" x14ac:dyDescent="0.35">
      <c r="A205" s="31">
        <v>204</v>
      </c>
      <c r="B205" s="32" t="s">
        <v>1200</v>
      </c>
      <c r="C205" s="32" t="s">
        <v>1201</v>
      </c>
      <c r="D205" s="32" t="s">
        <v>1202</v>
      </c>
      <c r="E205" s="32" t="s">
        <v>48</v>
      </c>
      <c r="F205" s="32" t="s">
        <v>49</v>
      </c>
      <c r="G205" s="33">
        <v>4929</v>
      </c>
      <c r="H205" s="27">
        <f t="shared" si="12"/>
        <v>30</v>
      </c>
      <c r="I205" s="34">
        <v>43966</v>
      </c>
      <c r="J205" s="33">
        <f ca="1">DATEDIF('BDD client - segmentation'!$I205,TODAY(),"M")</f>
        <v>34</v>
      </c>
      <c r="K205" s="27">
        <f t="shared" ca="1" si="13"/>
        <v>0</v>
      </c>
      <c r="L205" s="33">
        <v>3</v>
      </c>
      <c r="M205" s="27">
        <f t="shared" si="14"/>
        <v>1.5</v>
      </c>
      <c r="N205" s="27">
        <f t="shared" ca="1" si="15"/>
        <v>31.5</v>
      </c>
      <c r="O205" s="32" t="s">
        <v>1203</v>
      </c>
      <c r="P205" s="32" t="s">
        <v>1204</v>
      </c>
      <c r="Q205" s="32" t="s">
        <v>158</v>
      </c>
      <c r="R205" s="35">
        <v>44463</v>
      </c>
      <c r="S205" s="32">
        <v>1292</v>
      </c>
      <c r="T205" s="36">
        <v>245</v>
      </c>
    </row>
    <row r="206" spans="1:20" x14ac:dyDescent="0.35">
      <c r="A206" s="25">
        <v>205</v>
      </c>
      <c r="B206" s="26" t="s">
        <v>1205</v>
      </c>
      <c r="C206" s="26" t="s">
        <v>1206</v>
      </c>
      <c r="D206" s="26" t="s">
        <v>1207</v>
      </c>
      <c r="E206" s="26" t="s">
        <v>62</v>
      </c>
      <c r="F206" s="26" t="s">
        <v>49</v>
      </c>
      <c r="G206" s="27">
        <v>1111</v>
      </c>
      <c r="H206" s="27">
        <f t="shared" si="12"/>
        <v>20</v>
      </c>
      <c r="I206" s="28">
        <v>43898</v>
      </c>
      <c r="J206" s="27">
        <f ca="1">DATEDIF('BDD client - segmentation'!$I206,TODAY(),"M")</f>
        <v>36</v>
      </c>
      <c r="K206" s="27">
        <f t="shared" ca="1" si="13"/>
        <v>0</v>
      </c>
      <c r="L206" s="27">
        <v>5</v>
      </c>
      <c r="M206" s="27">
        <f t="shared" si="14"/>
        <v>2.5</v>
      </c>
      <c r="N206" s="27">
        <f t="shared" ca="1" si="15"/>
        <v>22.5</v>
      </c>
      <c r="O206" s="26" t="s">
        <v>614</v>
      </c>
      <c r="P206" s="26" t="s">
        <v>1208</v>
      </c>
      <c r="Q206" s="26" t="s">
        <v>121</v>
      </c>
      <c r="R206" s="29">
        <v>44616</v>
      </c>
      <c r="S206" s="26">
        <v>2262</v>
      </c>
      <c r="T206" s="30">
        <v>151</v>
      </c>
    </row>
    <row r="207" spans="1:20" x14ac:dyDescent="0.35">
      <c r="A207" s="31">
        <v>206</v>
      </c>
      <c r="B207" s="32" t="s">
        <v>1209</v>
      </c>
      <c r="C207" s="32" t="s">
        <v>1210</v>
      </c>
      <c r="D207" s="32" t="s">
        <v>1211</v>
      </c>
      <c r="E207" s="32" t="s">
        <v>62</v>
      </c>
      <c r="F207" s="32" t="s">
        <v>49</v>
      </c>
      <c r="G207" s="33">
        <v>1802</v>
      </c>
      <c r="H207" s="27">
        <f t="shared" si="12"/>
        <v>20</v>
      </c>
      <c r="I207" s="34">
        <v>43914</v>
      </c>
      <c r="J207" s="33">
        <f ca="1">DATEDIF('BDD client - segmentation'!$I207,TODAY(),"M")</f>
        <v>36</v>
      </c>
      <c r="K207" s="27">
        <f t="shared" ca="1" si="13"/>
        <v>0</v>
      </c>
      <c r="L207" s="33">
        <v>5</v>
      </c>
      <c r="M207" s="27">
        <f t="shared" si="14"/>
        <v>2.5</v>
      </c>
      <c r="N207" s="27">
        <f t="shared" ca="1" si="15"/>
        <v>22.5</v>
      </c>
      <c r="O207" s="32" t="s">
        <v>106</v>
      </c>
      <c r="P207" s="32" t="s">
        <v>749</v>
      </c>
      <c r="Q207" s="32" t="s">
        <v>750</v>
      </c>
      <c r="R207" s="35">
        <v>43775</v>
      </c>
      <c r="S207" s="32">
        <v>1736</v>
      </c>
      <c r="T207" s="36">
        <v>201</v>
      </c>
    </row>
    <row r="208" spans="1:20" x14ac:dyDescent="0.35">
      <c r="A208" s="25">
        <v>207</v>
      </c>
      <c r="B208" s="26" t="s">
        <v>1212</v>
      </c>
      <c r="C208" s="26" t="s">
        <v>1213</v>
      </c>
      <c r="D208" s="26" t="s">
        <v>1214</v>
      </c>
      <c r="E208" s="26" t="s">
        <v>62</v>
      </c>
      <c r="F208" s="26" t="s">
        <v>49</v>
      </c>
      <c r="G208" s="27">
        <v>4249</v>
      </c>
      <c r="H208" s="27">
        <f t="shared" si="12"/>
        <v>30</v>
      </c>
      <c r="I208" s="28">
        <v>44789</v>
      </c>
      <c r="J208" s="27">
        <f ca="1">DATEDIF('BDD client - segmentation'!$I208,TODAY(),"M")</f>
        <v>7</v>
      </c>
      <c r="K208" s="27">
        <f t="shared" ca="1" si="13"/>
        <v>5</v>
      </c>
      <c r="L208" s="27">
        <v>23</v>
      </c>
      <c r="M208" s="27">
        <f t="shared" si="14"/>
        <v>11.5</v>
      </c>
      <c r="N208" s="27">
        <f t="shared" ca="1" si="15"/>
        <v>46.5</v>
      </c>
      <c r="O208" s="26" t="s">
        <v>1215</v>
      </c>
      <c r="P208" s="26" t="s">
        <v>1216</v>
      </c>
      <c r="Q208" s="26" t="s">
        <v>320</v>
      </c>
      <c r="R208" s="29">
        <v>44652</v>
      </c>
      <c r="S208" s="26">
        <v>4450</v>
      </c>
      <c r="T208" s="30">
        <v>33</v>
      </c>
    </row>
    <row r="209" spans="1:20" x14ac:dyDescent="0.35">
      <c r="A209" s="31">
        <v>208</v>
      </c>
      <c r="B209" s="32" t="s">
        <v>1217</v>
      </c>
      <c r="C209" s="32" t="s">
        <v>1218</v>
      </c>
      <c r="D209" s="32" t="s">
        <v>1219</v>
      </c>
      <c r="E209" s="32" t="s">
        <v>48</v>
      </c>
      <c r="F209" s="32" t="s">
        <v>49</v>
      </c>
      <c r="G209" s="33">
        <v>3736</v>
      </c>
      <c r="H209" s="27">
        <f t="shared" si="12"/>
        <v>30</v>
      </c>
      <c r="I209" s="34">
        <v>43427</v>
      </c>
      <c r="J209" s="33">
        <f ca="1">DATEDIF('BDD client - segmentation'!$I209,TODAY(),"M")</f>
        <v>52</v>
      </c>
      <c r="K209" s="27">
        <f t="shared" ca="1" si="13"/>
        <v>0</v>
      </c>
      <c r="L209" s="33">
        <v>10</v>
      </c>
      <c r="M209" s="27">
        <f t="shared" si="14"/>
        <v>5</v>
      </c>
      <c r="N209" s="27">
        <f t="shared" ca="1" si="15"/>
        <v>35</v>
      </c>
      <c r="O209" s="32" t="s">
        <v>1220</v>
      </c>
      <c r="P209" s="32" t="s">
        <v>1221</v>
      </c>
      <c r="Q209" s="32" t="s">
        <v>1222</v>
      </c>
      <c r="R209" s="35">
        <v>44593</v>
      </c>
      <c r="S209" s="32">
        <v>2836</v>
      </c>
      <c r="T209" s="36">
        <v>215</v>
      </c>
    </row>
    <row r="210" spans="1:20" x14ac:dyDescent="0.35">
      <c r="A210" s="25">
        <v>209</v>
      </c>
      <c r="B210" s="26" t="s">
        <v>1223</v>
      </c>
      <c r="C210" s="26" t="s">
        <v>1224</v>
      </c>
      <c r="D210" s="26" t="s">
        <v>1225</v>
      </c>
      <c r="E210" s="26" t="s">
        <v>62</v>
      </c>
      <c r="F210" s="26" t="s">
        <v>205</v>
      </c>
      <c r="G210" s="27">
        <v>701</v>
      </c>
      <c r="H210" s="27">
        <f t="shared" si="12"/>
        <v>10</v>
      </c>
      <c r="I210" s="28">
        <v>43630</v>
      </c>
      <c r="J210" s="27">
        <f ca="1">DATEDIF('BDD client - segmentation'!$I210,TODAY(),"M")</f>
        <v>45</v>
      </c>
      <c r="K210" s="27">
        <f t="shared" ca="1" si="13"/>
        <v>0</v>
      </c>
      <c r="L210" s="27">
        <v>16</v>
      </c>
      <c r="M210" s="27">
        <f t="shared" si="14"/>
        <v>8</v>
      </c>
      <c r="N210" s="27">
        <f t="shared" ca="1" si="15"/>
        <v>18</v>
      </c>
      <c r="O210" s="26" t="s">
        <v>1226</v>
      </c>
      <c r="P210" s="26" t="s">
        <v>743</v>
      </c>
      <c r="Q210" s="26" t="s">
        <v>744</v>
      </c>
      <c r="R210" s="29">
        <v>44389</v>
      </c>
      <c r="S210" s="26">
        <v>2071</v>
      </c>
      <c r="T210" s="30">
        <v>84</v>
      </c>
    </row>
    <row r="211" spans="1:20" x14ac:dyDescent="0.35">
      <c r="A211" s="31">
        <v>210</v>
      </c>
      <c r="B211" s="32" t="s">
        <v>1227</v>
      </c>
      <c r="C211" s="32" t="s">
        <v>1228</v>
      </c>
      <c r="D211" s="32" t="s">
        <v>1229</v>
      </c>
      <c r="E211" s="32" t="s">
        <v>48</v>
      </c>
      <c r="F211" s="32" t="s">
        <v>49</v>
      </c>
      <c r="G211" s="33">
        <v>4497</v>
      </c>
      <c r="H211" s="27">
        <f t="shared" si="12"/>
        <v>30</v>
      </c>
      <c r="I211" s="34">
        <v>43737</v>
      </c>
      <c r="J211" s="33">
        <f ca="1">DATEDIF('BDD client - segmentation'!$I211,TODAY(),"M")</f>
        <v>42</v>
      </c>
      <c r="K211" s="27">
        <f t="shared" ca="1" si="13"/>
        <v>0</v>
      </c>
      <c r="L211" s="33">
        <v>22</v>
      </c>
      <c r="M211" s="27">
        <f t="shared" si="14"/>
        <v>11</v>
      </c>
      <c r="N211" s="27">
        <f t="shared" ca="1" si="15"/>
        <v>41</v>
      </c>
      <c r="O211" s="32" t="s">
        <v>1230</v>
      </c>
      <c r="P211" s="32" t="s">
        <v>1231</v>
      </c>
      <c r="Q211" s="32" t="s">
        <v>1232</v>
      </c>
      <c r="R211" s="35">
        <v>44322</v>
      </c>
      <c r="S211" s="32">
        <v>2345</v>
      </c>
      <c r="T211" s="36">
        <v>36</v>
      </c>
    </row>
    <row r="212" spans="1:20" x14ac:dyDescent="0.35">
      <c r="A212" s="25">
        <v>211</v>
      </c>
      <c r="B212" s="26" t="s">
        <v>1233</v>
      </c>
      <c r="C212" s="26" t="s">
        <v>1234</v>
      </c>
      <c r="D212" s="26" t="s">
        <v>1235</v>
      </c>
      <c r="E212" s="26" t="s">
        <v>48</v>
      </c>
      <c r="F212" s="26" t="s">
        <v>63</v>
      </c>
      <c r="G212" s="27">
        <v>3123</v>
      </c>
      <c r="H212" s="27">
        <f t="shared" si="12"/>
        <v>30</v>
      </c>
      <c r="I212" s="28">
        <v>43121</v>
      </c>
      <c r="J212" s="27">
        <f ca="1">DATEDIF('BDD client - segmentation'!$I212,TODAY(),"M")</f>
        <v>62</v>
      </c>
      <c r="K212" s="27">
        <f t="shared" ca="1" si="13"/>
        <v>0</v>
      </c>
      <c r="L212" s="27">
        <v>18</v>
      </c>
      <c r="M212" s="27">
        <f t="shared" si="14"/>
        <v>9</v>
      </c>
      <c r="N212" s="27">
        <f t="shared" ca="1" si="15"/>
        <v>39</v>
      </c>
      <c r="O212" s="26" t="s">
        <v>1236</v>
      </c>
      <c r="P212" s="26" t="s">
        <v>358</v>
      </c>
      <c r="Q212" s="26" t="s">
        <v>359</v>
      </c>
      <c r="R212" s="29">
        <v>44872</v>
      </c>
      <c r="S212" s="26">
        <v>4272</v>
      </c>
      <c r="T212" s="30">
        <v>97</v>
      </c>
    </row>
    <row r="213" spans="1:20" x14ac:dyDescent="0.35">
      <c r="A213" s="31">
        <v>212</v>
      </c>
      <c r="B213" s="32" t="s">
        <v>934</v>
      </c>
      <c r="C213" s="32" t="s">
        <v>1237</v>
      </c>
      <c r="D213" s="32" t="s">
        <v>1238</v>
      </c>
      <c r="E213" s="32" t="s">
        <v>48</v>
      </c>
      <c r="F213" s="32" t="s">
        <v>63</v>
      </c>
      <c r="G213" s="33">
        <v>3112</v>
      </c>
      <c r="H213" s="27">
        <f t="shared" si="12"/>
        <v>30</v>
      </c>
      <c r="I213" s="34">
        <v>43366</v>
      </c>
      <c r="J213" s="33">
        <f ca="1">DATEDIF('BDD client - segmentation'!$I213,TODAY(),"M")</f>
        <v>54</v>
      </c>
      <c r="K213" s="27">
        <f t="shared" ca="1" si="13"/>
        <v>0</v>
      </c>
      <c r="L213" s="33">
        <v>12</v>
      </c>
      <c r="M213" s="27">
        <f t="shared" si="14"/>
        <v>6</v>
      </c>
      <c r="N213" s="27">
        <f t="shared" ca="1" si="15"/>
        <v>36</v>
      </c>
      <c r="O213" s="32" t="s">
        <v>1239</v>
      </c>
      <c r="P213" s="32" t="s">
        <v>1240</v>
      </c>
      <c r="Q213" s="32" t="s">
        <v>1241</v>
      </c>
      <c r="R213" s="35">
        <v>43643</v>
      </c>
      <c r="S213" s="32">
        <v>2019</v>
      </c>
      <c r="T213" s="36">
        <v>91</v>
      </c>
    </row>
    <row r="214" spans="1:20" x14ac:dyDescent="0.35">
      <c r="A214" s="25">
        <v>213</v>
      </c>
      <c r="B214" s="26" t="s">
        <v>1242</v>
      </c>
      <c r="C214" s="26" t="s">
        <v>1243</v>
      </c>
      <c r="D214" s="26" t="s">
        <v>1244</v>
      </c>
      <c r="E214" s="26" t="s">
        <v>62</v>
      </c>
      <c r="F214" s="26" t="s">
        <v>49</v>
      </c>
      <c r="G214" s="27">
        <v>3067</v>
      </c>
      <c r="H214" s="27">
        <f t="shared" si="12"/>
        <v>30</v>
      </c>
      <c r="I214" s="28">
        <v>43304</v>
      </c>
      <c r="J214" s="27">
        <f ca="1">DATEDIF('BDD client - segmentation'!$I214,TODAY(),"M")</f>
        <v>56</v>
      </c>
      <c r="K214" s="27">
        <f t="shared" ca="1" si="13"/>
        <v>0</v>
      </c>
      <c r="L214" s="27">
        <v>10</v>
      </c>
      <c r="M214" s="27">
        <f t="shared" si="14"/>
        <v>5</v>
      </c>
      <c r="N214" s="27">
        <f t="shared" ca="1" si="15"/>
        <v>35</v>
      </c>
      <c r="O214" s="26" t="s">
        <v>1245</v>
      </c>
      <c r="P214" s="26" t="s">
        <v>1246</v>
      </c>
      <c r="Q214" s="26" t="s">
        <v>1247</v>
      </c>
      <c r="R214" s="29">
        <v>44831</v>
      </c>
      <c r="S214" s="26">
        <v>1905</v>
      </c>
      <c r="T214" s="30">
        <v>79</v>
      </c>
    </row>
    <row r="215" spans="1:20" x14ac:dyDescent="0.35">
      <c r="A215" s="31">
        <v>214</v>
      </c>
      <c r="B215" s="32" t="s">
        <v>1248</v>
      </c>
      <c r="C215" s="32" t="s">
        <v>1249</v>
      </c>
      <c r="D215" s="32" t="s">
        <v>1250</v>
      </c>
      <c r="E215" s="32" t="s">
        <v>62</v>
      </c>
      <c r="F215" s="32" t="s">
        <v>49</v>
      </c>
      <c r="G215" s="33">
        <v>4921</v>
      </c>
      <c r="H215" s="27">
        <f t="shared" si="12"/>
        <v>30</v>
      </c>
      <c r="I215" s="34">
        <v>43556</v>
      </c>
      <c r="J215" s="33">
        <f ca="1">DATEDIF('BDD client - segmentation'!$I215,TODAY(),"M")</f>
        <v>48</v>
      </c>
      <c r="K215" s="27">
        <f t="shared" ca="1" si="13"/>
        <v>0</v>
      </c>
      <c r="L215" s="33">
        <v>3</v>
      </c>
      <c r="M215" s="27">
        <f t="shared" si="14"/>
        <v>1.5</v>
      </c>
      <c r="N215" s="27">
        <f t="shared" ca="1" si="15"/>
        <v>31.5</v>
      </c>
      <c r="O215" s="32" t="s">
        <v>1251</v>
      </c>
      <c r="P215" s="32" t="s">
        <v>1252</v>
      </c>
      <c r="Q215" s="32" t="s">
        <v>1253</v>
      </c>
      <c r="R215" s="35">
        <v>44559</v>
      </c>
      <c r="S215" s="32">
        <v>88</v>
      </c>
      <c r="T215" s="36">
        <v>217</v>
      </c>
    </row>
    <row r="216" spans="1:20" x14ac:dyDescent="0.35">
      <c r="A216" s="25">
        <v>215</v>
      </c>
      <c r="B216" s="26" t="s">
        <v>1254</v>
      </c>
      <c r="C216" s="26" t="s">
        <v>1255</v>
      </c>
      <c r="D216" s="26" t="s">
        <v>1256</v>
      </c>
      <c r="E216" s="26" t="s">
        <v>48</v>
      </c>
      <c r="F216" s="26" t="s">
        <v>125</v>
      </c>
      <c r="G216" s="27">
        <v>1023</v>
      </c>
      <c r="H216" s="27">
        <f t="shared" si="12"/>
        <v>20</v>
      </c>
      <c r="I216" s="28">
        <v>44238</v>
      </c>
      <c r="J216" s="27">
        <f ca="1">DATEDIF('BDD client - segmentation'!$I216,TODAY(),"M")</f>
        <v>25</v>
      </c>
      <c r="K216" s="27">
        <f t="shared" ca="1" si="13"/>
        <v>0</v>
      </c>
      <c r="L216" s="27">
        <v>3</v>
      </c>
      <c r="M216" s="27">
        <f t="shared" si="14"/>
        <v>1.5</v>
      </c>
      <c r="N216" s="27">
        <f t="shared" ca="1" si="15"/>
        <v>21.5</v>
      </c>
      <c r="O216" s="26" t="s">
        <v>1257</v>
      </c>
      <c r="P216" s="26" t="s">
        <v>899</v>
      </c>
      <c r="Q216" s="26" t="s">
        <v>364</v>
      </c>
      <c r="R216" s="29">
        <v>43354</v>
      </c>
      <c r="S216" s="26">
        <v>2119</v>
      </c>
      <c r="T216" s="30">
        <v>68</v>
      </c>
    </row>
    <row r="217" spans="1:20" x14ac:dyDescent="0.35">
      <c r="A217" s="31">
        <v>216</v>
      </c>
      <c r="B217" s="32" t="s">
        <v>1258</v>
      </c>
      <c r="C217" s="32" t="s">
        <v>1259</v>
      </c>
      <c r="D217" s="32" t="s">
        <v>1260</v>
      </c>
      <c r="E217" s="32" t="s">
        <v>62</v>
      </c>
      <c r="F217" s="32" t="s">
        <v>125</v>
      </c>
      <c r="G217" s="33">
        <v>4185</v>
      </c>
      <c r="H217" s="27">
        <f t="shared" si="12"/>
        <v>30</v>
      </c>
      <c r="I217" s="34">
        <v>44272</v>
      </c>
      <c r="J217" s="33">
        <f ca="1">DATEDIF('BDD client - segmentation'!$I217,TODAY(),"M")</f>
        <v>24</v>
      </c>
      <c r="K217" s="27">
        <f t="shared" ca="1" si="13"/>
        <v>1</v>
      </c>
      <c r="L217" s="33">
        <v>7</v>
      </c>
      <c r="M217" s="27">
        <f t="shared" si="14"/>
        <v>3.5</v>
      </c>
      <c r="N217" s="27">
        <f t="shared" ca="1" si="15"/>
        <v>34.5</v>
      </c>
      <c r="O217" s="32" t="s">
        <v>575</v>
      </c>
      <c r="P217" s="32" t="s">
        <v>837</v>
      </c>
      <c r="Q217" s="32" t="s">
        <v>838</v>
      </c>
      <c r="R217" s="35">
        <v>44630</v>
      </c>
      <c r="S217" s="32">
        <v>4311</v>
      </c>
      <c r="T217" s="36">
        <v>43</v>
      </c>
    </row>
    <row r="218" spans="1:20" x14ac:dyDescent="0.35">
      <c r="A218" s="25">
        <v>217</v>
      </c>
      <c r="B218" s="26" t="s">
        <v>1261</v>
      </c>
      <c r="C218" s="26" t="s">
        <v>1262</v>
      </c>
      <c r="D218" s="26" t="s">
        <v>1263</v>
      </c>
      <c r="E218" s="26" t="s">
        <v>62</v>
      </c>
      <c r="F218" s="26" t="s">
        <v>49</v>
      </c>
      <c r="G218" s="27">
        <v>3731</v>
      </c>
      <c r="H218" s="27">
        <f t="shared" si="12"/>
        <v>30</v>
      </c>
      <c r="I218" s="28">
        <v>43402</v>
      </c>
      <c r="J218" s="27">
        <f ca="1">DATEDIF('BDD client - segmentation'!$I218,TODAY(),"M")</f>
        <v>53</v>
      </c>
      <c r="K218" s="27">
        <f t="shared" ca="1" si="13"/>
        <v>0</v>
      </c>
      <c r="L218" s="27">
        <v>9</v>
      </c>
      <c r="M218" s="27">
        <f t="shared" si="14"/>
        <v>4.5</v>
      </c>
      <c r="N218" s="27">
        <f t="shared" ca="1" si="15"/>
        <v>34.5</v>
      </c>
      <c r="O218" s="26" t="s">
        <v>1264</v>
      </c>
      <c r="P218" s="26" t="s">
        <v>1265</v>
      </c>
      <c r="Q218" s="26" t="s">
        <v>1266</v>
      </c>
      <c r="R218" s="29">
        <v>43204</v>
      </c>
      <c r="S218" s="26">
        <v>4313</v>
      </c>
      <c r="T218" s="30">
        <v>41</v>
      </c>
    </row>
    <row r="219" spans="1:20" x14ac:dyDescent="0.35">
      <c r="A219" s="31">
        <v>218</v>
      </c>
      <c r="B219" s="32" t="s">
        <v>1267</v>
      </c>
      <c r="C219" s="32" t="s">
        <v>1268</v>
      </c>
      <c r="D219" s="32" t="s">
        <v>1269</v>
      </c>
      <c r="E219" s="32" t="s">
        <v>62</v>
      </c>
      <c r="F219" s="32" t="s">
        <v>49</v>
      </c>
      <c r="G219" s="33">
        <v>4299</v>
      </c>
      <c r="H219" s="27">
        <f t="shared" si="12"/>
        <v>30</v>
      </c>
      <c r="I219" s="34">
        <v>44896</v>
      </c>
      <c r="J219" s="33">
        <f ca="1">DATEDIF('BDD client - segmentation'!$I219,TODAY(),"M")</f>
        <v>4</v>
      </c>
      <c r="K219" s="27">
        <f t="shared" ca="1" si="13"/>
        <v>10</v>
      </c>
      <c r="L219" s="33">
        <v>15</v>
      </c>
      <c r="M219" s="27">
        <f t="shared" si="14"/>
        <v>7.5</v>
      </c>
      <c r="N219" s="27">
        <f t="shared" ca="1" si="15"/>
        <v>47.5</v>
      </c>
      <c r="O219" s="32" t="s">
        <v>1270</v>
      </c>
      <c r="P219" s="32" t="s">
        <v>1271</v>
      </c>
      <c r="Q219" s="32" t="s">
        <v>1272</v>
      </c>
      <c r="R219" s="35">
        <v>44549</v>
      </c>
      <c r="S219" s="32">
        <v>2666</v>
      </c>
      <c r="T219" s="36">
        <v>63</v>
      </c>
    </row>
    <row r="220" spans="1:20" x14ac:dyDescent="0.35">
      <c r="A220" s="25">
        <v>219</v>
      </c>
      <c r="B220" s="26" t="s">
        <v>1273</v>
      </c>
      <c r="C220" s="26" t="s">
        <v>1274</v>
      </c>
      <c r="D220" s="26" t="s">
        <v>1275</v>
      </c>
      <c r="E220" s="26" t="s">
        <v>48</v>
      </c>
      <c r="F220" s="26" t="s">
        <v>398</v>
      </c>
      <c r="G220" s="27">
        <v>4133</v>
      </c>
      <c r="H220" s="27">
        <f t="shared" si="12"/>
        <v>30</v>
      </c>
      <c r="I220" s="28">
        <v>43847</v>
      </c>
      <c r="J220" s="27">
        <f ca="1">DATEDIF('BDD client - segmentation'!$I220,TODAY(),"M")</f>
        <v>38</v>
      </c>
      <c r="K220" s="27">
        <f t="shared" ca="1" si="13"/>
        <v>0</v>
      </c>
      <c r="L220" s="27">
        <v>14</v>
      </c>
      <c r="M220" s="27">
        <f t="shared" si="14"/>
        <v>7</v>
      </c>
      <c r="N220" s="27">
        <f t="shared" ca="1" si="15"/>
        <v>37</v>
      </c>
      <c r="O220" s="26" t="s">
        <v>1276</v>
      </c>
      <c r="P220" s="26" t="s">
        <v>1277</v>
      </c>
      <c r="Q220" s="26" t="s">
        <v>1278</v>
      </c>
      <c r="R220" s="29">
        <v>43612</v>
      </c>
      <c r="S220" s="26">
        <v>975</v>
      </c>
      <c r="T220" s="30">
        <v>113</v>
      </c>
    </row>
    <row r="221" spans="1:20" x14ac:dyDescent="0.35">
      <c r="A221" s="31">
        <v>220</v>
      </c>
      <c r="B221" s="32" t="s">
        <v>1279</v>
      </c>
      <c r="C221" s="32" t="s">
        <v>1280</v>
      </c>
      <c r="D221" s="32" t="s">
        <v>1281</v>
      </c>
      <c r="E221" s="32" t="s">
        <v>62</v>
      </c>
      <c r="F221" s="32" t="s">
        <v>49</v>
      </c>
      <c r="G221" s="33">
        <v>3815</v>
      </c>
      <c r="H221" s="27">
        <f t="shared" si="12"/>
        <v>30</v>
      </c>
      <c r="I221" s="34">
        <v>43483</v>
      </c>
      <c r="J221" s="33">
        <f ca="1">DATEDIF('BDD client - segmentation'!$I221,TODAY(),"M")</f>
        <v>50</v>
      </c>
      <c r="K221" s="27">
        <f t="shared" ca="1" si="13"/>
        <v>0</v>
      </c>
      <c r="L221" s="33">
        <v>5</v>
      </c>
      <c r="M221" s="27">
        <f t="shared" si="14"/>
        <v>2.5</v>
      </c>
      <c r="N221" s="27">
        <f t="shared" ca="1" si="15"/>
        <v>32.5</v>
      </c>
      <c r="O221" s="32" t="s">
        <v>1282</v>
      </c>
      <c r="P221" s="32" t="s">
        <v>1283</v>
      </c>
      <c r="Q221" s="32" t="s">
        <v>979</v>
      </c>
      <c r="R221" s="35">
        <v>43161</v>
      </c>
      <c r="S221" s="32">
        <v>3273</v>
      </c>
      <c r="T221" s="36">
        <v>225</v>
      </c>
    </row>
    <row r="222" spans="1:20" x14ac:dyDescent="0.35">
      <c r="A222" s="25">
        <v>221</v>
      </c>
      <c r="B222" s="26" t="s">
        <v>1284</v>
      </c>
      <c r="C222" s="26" t="s">
        <v>1285</v>
      </c>
      <c r="D222" s="26" t="s">
        <v>1286</v>
      </c>
      <c r="E222" s="26" t="s">
        <v>48</v>
      </c>
      <c r="F222" s="26" t="s">
        <v>49</v>
      </c>
      <c r="G222" s="27">
        <v>1365</v>
      </c>
      <c r="H222" s="27">
        <f t="shared" si="12"/>
        <v>20</v>
      </c>
      <c r="I222" s="28">
        <v>44090</v>
      </c>
      <c r="J222" s="27">
        <f ca="1">DATEDIF('BDD client - segmentation'!$I222,TODAY(),"M")</f>
        <v>30</v>
      </c>
      <c r="K222" s="27">
        <f t="shared" ca="1" si="13"/>
        <v>0</v>
      </c>
      <c r="L222" s="27">
        <v>20</v>
      </c>
      <c r="M222" s="27">
        <f t="shared" si="14"/>
        <v>10</v>
      </c>
      <c r="N222" s="27">
        <f t="shared" ca="1" si="15"/>
        <v>30</v>
      </c>
      <c r="O222" s="26" t="s">
        <v>1287</v>
      </c>
      <c r="P222" s="26" t="s">
        <v>1022</v>
      </c>
      <c r="Q222" s="26" t="s">
        <v>1023</v>
      </c>
      <c r="R222" s="29">
        <v>43231</v>
      </c>
      <c r="S222" s="26">
        <v>3041</v>
      </c>
      <c r="T222" s="30">
        <v>8</v>
      </c>
    </row>
    <row r="223" spans="1:20" x14ac:dyDescent="0.35">
      <c r="A223" s="31">
        <v>222</v>
      </c>
      <c r="B223" s="32" t="s">
        <v>1288</v>
      </c>
      <c r="C223" s="32" t="s">
        <v>1289</v>
      </c>
      <c r="D223" s="32" t="s">
        <v>1290</v>
      </c>
      <c r="E223" s="32" t="s">
        <v>48</v>
      </c>
      <c r="F223" s="32" t="s">
        <v>49</v>
      </c>
      <c r="G223" s="33">
        <v>3576</v>
      </c>
      <c r="H223" s="27">
        <f t="shared" si="12"/>
        <v>30</v>
      </c>
      <c r="I223" s="34">
        <v>43570</v>
      </c>
      <c r="J223" s="33">
        <f ca="1">DATEDIF('BDD client - segmentation'!$I223,TODAY(),"M")</f>
        <v>47</v>
      </c>
      <c r="K223" s="27">
        <f t="shared" ca="1" si="13"/>
        <v>0</v>
      </c>
      <c r="L223" s="33">
        <v>17</v>
      </c>
      <c r="M223" s="27">
        <f t="shared" si="14"/>
        <v>8.5</v>
      </c>
      <c r="N223" s="27">
        <f t="shared" ca="1" si="15"/>
        <v>38.5</v>
      </c>
      <c r="O223" s="32" t="s">
        <v>1291</v>
      </c>
      <c r="P223" s="32" t="s">
        <v>1292</v>
      </c>
      <c r="Q223" s="32" t="s">
        <v>1293</v>
      </c>
      <c r="R223" s="35">
        <v>44709</v>
      </c>
      <c r="S223" s="32">
        <v>714</v>
      </c>
      <c r="T223" s="36">
        <v>160</v>
      </c>
    </row>
    <row r="224" spans="1:20" x14ac:dyDescent="0.35">
      <c r="A224" s="25">
        <v>223</v>
      </c>
      <c r="B224" s="26" t="s">
        <v>1294</v>
      </c>
      <c r="C224" s="26" t="s">
        <v>1295</v>
      </c>
      <c r="D224" s="26" t="s">
        <v>1296</v>
      </c>
      <c r="E224" s="26" t="s">
        <v>62</v>
      </c>
      <c r="F224" s="26" t="s">
        <v>49</v>
      </c>
      <c r="G224" s="27">
        <v>1984</v>
      </c>
      <c r="H224" s="27">
        <f t="shared" si="12"/>
        <v>20</v>
      </c>
      <c r="I224" s="28">
        <v>44777</v>
      </c>
      <c r="J224" s="27">
        <f ca="1">DATEDIF('BDD client - segmentation'!$I224,TODAY(),"M")</f>
        <v>8</v>
      </c>
      <c r="K224" s="27">
        <f t="shared" ca="1" si="13"/>
        <v>5</v>
      </c>
      <c r="L224" s="27">
        <v>25</v>
      </c>
      <c r="M224" s="27">
        <f t="shared" si="14"/>
        <v>12.5</v>
      </c>
      <c r="N224" s="27">
        <f t="shared" ca="1" si="15"/>
        <v>37.5</v>
      </c>
      <c r="O224" s="26" t="s">
        <v>1297</v>
      </c>
      <c r="P224" s="26" t="s">
        <v>1298</v>
      </c>
      <c r="Q224" s="26" t="s">
        <v>1299</v>
      </c>
      <c r="R224" s="29">
        <v>44862</v>
      </c>
      <c r="S224" s="26">
        <v>1541</v>
      </c>
      <c r="T224" s="30">
        <v>238</v>
      </c>
    </row>
    <row r="225" spans="1:20" x14ac:dyDescent="0.35">
      <c r="A225" s="31">
        <v>224</v>
      </c>
      <c r="B225" s="32" t="s">
        <v>1300</v>
      </c>
      <c r="C225" s="32" t="s">
        <v>1301</v>
      </c>
      <c r="D225" s="32" t="s">
        <v>1302</v>
      </c>
      <c r="E225" s="32" t="s">
        <v>48</v>
      </c>
      <c r="F225" s="32" t="s">
        <v>49</v>
      </c>
      <c r="G225" s="33">
        <v>1795</v>
      </c>
      <c r="H225" s="27">
        <f t="shared" si="12"/>
        <v>20</v>
      </c>
      <c r="I225" s="34">
        <v>44059</v>
      </c>
      <c r="J225" s="33">
        <f ca="1">DATEDIF('BDD client - segmentation'!$I225,TODAY(),"M")</f>
        <v>31</v>
      </c>
      <c r="K225" s="27">
        <f t="shared" ca="1" si="13"/>
        <v>0</v>
      </c>
      <c r="L225" s="33">
        <v>4</v>
      </c>
      <c r="M225" s="27">
        <f t="shared" si="14"/>
        <v>2</v>
      </c>
      <c r="N225" s="27">
        <f t="shared" ca="1" si="15"/>
        <v>22</v>
      </c>
      <c r="O225" s="32" t="s">
        <v>106</v>
      </c>
      <c r="P225" s="32" t="s">
        <v>1303</v>
      </c>
      <c r="Q225" s="32" t="s">
        <v>1304</v>
      </c>
      <c r="R225" s="35">
        <v>44664</v>
      </c>
      <c r="S225" s="32">
        <v>1734</v>
      </c>
      <c r="T225" s="36">
        <v>209</v>
      </c>
    </row>
    <row r="226" spans="1:20" x14ac:dyDescent="0.35">
      <c r="A226" s="25">
        <v>225</v>
      </c>
      <c r="B226" s="26" t="s">
        <v>1305</v>
      </c>
      <c r="C226" s="26" t="s">
        <v>1306</v>
      </c>
      <c r="D226" s="26" t="s">
        <v>1307</v>
      </c>
      <c r="E226" s="26" t="s">
        <v>48</v>
      </c>
      <c r="F226" s="26" t="s">
        <v>49</v>
      </c>
      <c r="G226" s="27">
        <v>3509</v>
      </c>
      <c r="H226" s="27">
        <f t="shared" si="12"/>
        <v>30</v>
      </c>
      <c r="I226" s="28">
        <v>44121</v>
      </c>
      <c r="J226" s="27">
        <f ca="1">DATEDIF('BDD client - segmentation'!$I226,TODAY(),"M")</f>
        <v>29</v>
      </c>
      <c r="K226" s="27">
        <f t="shared" ca="1" si="13"/>
        <v>0</v>
      </c>
      <c r="L226" s="27">
        <v>26</v>
      </c>
      <c r="M226" s="27">
        <f t="shared" si="14"/>
        <v>13</v>
      </c>
      <c r="N226" s="27">
        <f t="shared" ca="1" si="15"/>
        <v>43</v>
      </c>
      <c r="O226" s="26" t="s">
        <v>1308</v>
      </c>
      <c r="P226" s="26" t="s">
        <v>1309</v>
      </c>
      <c r="Q226" s="26" t="s">
        <v>201</v>
      </c>
      <c r="R226" s="29">
        <v>44735</v>
      </c>
      <c r="S226" s="26">
        <v>1696</v>
      </c>
      <c r="T226" s="30">
        <v>57</v>
      </c>
    </row>
    <row r="227" spans="1:20" x14ac:dyDescent="0.35">
      <c r="A227" s="31">
        <v>226</v>
      </c>
      <c r="B227" s="32" t="s">
        <v>1310</v>
      </c>
      <c r="C227" s="32" t="s">
        <v>1311</v>
      </c>
      <c r="D227" s="32" t="s">
        <v>1312</v>
      </c>
      <c r="E227" s="32" t="s">
        <v>48</v>
      </c>
      <c r="F227" s="32" t="s">
        <v>63</v>
      </c>
      <c r="G227" s="33">
        <v>620</v>
      </c>
      <c r="H227" s="27">
        <f t="shared" si="12"/>
        <v>10</v>
      </c>
      <c r="I227" s="34">
        <v>43528</v>
      </c>
      <c r="J227" s="33">
        <f ca="1">DATEDIF('BDD client - segmentation'!$I227,TODAY(),"M")</f>
        <v>49</v>
      </c>
      <c r="K227" s="27">
        <f t="shared" ca="1" si="13"/>
        <v>0</v>
      </c>
      <c r="L227" s="33">
        <v>0</v>
      </c>
      <c r="M227" s="27">
        <f t="shared" si="14"/>
        <v>0</v>
      </c>
      <c r="N227" s="27">
        <f t="shared" ca="1" si="15"/>
        <v>10</v>
      </c>
      <c r="O227" s="32" t="s">
        <v>1313</v>
      </c>
      <c r="P227" s="32" t="s">
        <v>1314</v>
      </c>
      <c r="Q227" s="32" t="s">
        <v>255</v>
      </c>
      <c r="R227" s="35">
        <v>43622</v>
      </c>
      <c r="S227" s="32">
        <v>3057</v>
      </c>
      <c r="T227" s="36">
        <v>226</v>
      </c>
    </row>
    <row r="228" spans="1:20" x14ac:dyDescent="0.35">
      <c r="A228" s="25">
        <v>227</v>
      </c>
      <c r="B228" s="26" t="s">
        <v>1315</v>
      </c>
      <c r="C228" s="26" t="s">
        <v>1316</v>
      </c>
      <c r="D228" s="26" t="s">
        <v>1317</v>
      </c>
      <c r="E228" s="26" t="s">
        <v>48</v>
      </c>
      <c r="F228" s="26" t="s">
        <v>180</v>
      </c>
      <c r="G228" s="27">
        <v>1238</v>
      </c>
      <c r="H228" s="27">
        <f t="shared" si="12"/>
        <v>20</v>
      </c>
      <c r="I228" s="28">
        <v>43302</v>
      </c>
      <c r="J228" s="27">
        <f ca="1">DATEDIF('BDD client - segmentation'!$I228,TODAY(),"M")</f>
        <v>56</v>
      </c>
      <c r="K228" s="27">
        <f t="shared" ca="1" si="13"/>
        <v>0</v>
      </c>
      <c r="L228" s="27">
        <v>7</v>
      </c>
      <c r="M228" s="27">
        <f t="shared" si="14"/>
        <v>3.5</v>
      </c>
      <c r="N228" s="27">
        <f t="shared" ca="1" si="15"/>
        <v>23.5</v>
      </c>
      <c r="O228" s="26" t="s">
        <v>1318</v>
      </c>
      <c r="P228" s="26" t="s">
        <v>1319</v>
      </c>
      <c r="Q228" s="26" t="s">
        <v>882</v>
      </c>
      <c r="R228" s="29">
        <v>44742</v>
      </c>
      <c r="S228" s="26">
        <v>3868</v>
      </c>
      <c r="T228" s="30">
        <v>205</v>
      </c>
    </row>
    <row r="229" spans="1:20" x14ac:dyDescent="0.35">
      <c r="A229" s="31">
        <v>228</v>
      </c>
      <c r="B229" s="32" t="s">
        <v>1320</v>
      </c>
      <c r="C229" s="32" t="s">
        <v>1321</v>
      </c>
      <c r="D229" s="32" t="s">
        <v>1322</v>
      </c>
      <c r="E229" s="32" t="s">
        <v>62</v>
      </c>
      <c r="F229" s="32" t="s">
        <v>49</v>
      </c>
      <c r="G229" s="33">
        <v>475</v>
      </c>
      <c r="H229" s="27">
        <f t="shared" si="12"/>
        <v>5</v>
      </c>
      <c r="I229" s="34">
        <v>44072</v>
      </c>
      <c r="J229" s="33">
        <f ca="1">DATEDIF('BDD client - segmentation'!$I229,TODAY(),"M")</f>
        <v>31</v>
      </c>
      <c r="K229" s="27">
        <f t="shared" ca="1" si="13"/>
        <v>0</v>
      </c>
      <c r="L229" s="33">
        <v>24</v>
      </c>
      <c r="M229" s="27">
        <f t="shared" si="14"/>
        <v>12</v>
      </c>
      <c r="N229" s="27">
        <f t="shared" ca="1" si="15"/>
        <v>17</v>
      </c>
      <c r="O229" s="32" t="s">
        <v>335</v>
      </c>
      <c r="P229" s="32" t="s">
        <v>811</v>
      </c>
      <c r="Q229" s="32" t="s">
        <v>680</v>
      </c>
      <c r="R229" s="35">
        <v>43934</v>
      </c>
      <c r="S229" s="32">
        <v>436</v>
      </c>
      <c r="T229" s="36">
        <v>30</v>
      </c>
    </row>
    <row r="230" spans="1:20" x14ac:dyDescent="0.35">
      <c r="A230" s="25">
        <v>229</v>
      </c>
      <c r="B230" s="26" t="s">
        <v>1323</v>
      </c>
      <c r="C230" s="26" t="s">
        <v>1324</v>
      </c>
      <c r="D230" s="26" t="s">
        <v>1325</v>
      </c>
      <c r="E230" s="26" t="s">
        <v>62</v>
      </c>
      <c r="F230" s="26" t="s">
        <v>125</v>
      </c>
      <c r="G230" s="27">
        <v>843</v>
      </c>
      <c r="H230" s="27">
        <f t="shared" si="12"/>
        <v>10</v>
      </c>
      <c r="I230" s="28">
        <v>43195</v>
      </c>
      <c r="J230" s="27">
        <f ca="1">DATEDIF('BDD client - segmentation'!$I230,TODAY(),"M")</f>
        <v>59</v>
      </c>
      <c r="K230" s="27">
        <f t="shared" ca="1" si="13"/>
        <v>0</v>
      </c>
      <c r="L230" s="27">
        <v>13</v>
      </c>
      <c r="M230" s="27">
        <f t="shared" si="14"/>
        <v>6.5</v>
      </c>
      <c r="N230" s="27">
        <f t="shared" ca="1" si="15"/>
        <v>16.5</v>
      </c>
      <c r="O230" s="26" t="s">
        <v>1326</v>
      </c>
      <c r="P230" s="26" t="s">
        <v>1327</v>
      </c>
      <c r="Q230" s="26" t="s">
        <v>1328</v>
      </c>
      <c r="R230" s="29">
        <v>44329</v>
      </c>
      <c r="S230" s="26">
        <v>1197</v>
      </c>
      <c r="T230" s="30">
        <v>86</v>
      </c>
    </row>
    <row r="231" spans="1:20" x14ac:dyDescent="0.35">
      <c r="A231" s="31">
        <v>230</v>
      </c>
      <c r="B231" s="32" t="s">
        <v>1329</v>
      </c>
      <c r="C231" s="32" t="s">
        <v>1330</v>
      </c>
      <c r="D231" s="32" t="s">
        <v>1331</v>
      </c>
      <c r="E231" s="32" t="s">
        <v>62</v>
      </c>
      <c r="F231" s="32" t="s">
        <v>125</v>
      </c>
      <c r="G231" s="33">
        <v>4998</v>
      </c>
      <c r="H231" s="27">
        <f t="shared" si="12"/>
        <v>30</v>
      </c>
      <c r="I231" s="34">
        <v>44246</v>
      </c>
      <c r="J231" s="33">
        <f ca="1">DATEDIF('BDD client - segmentation'!$I231,TODAY(),"M")</f>
        <v>25</v>
      </c>
      <c r="K231" s="27">
        <f t="shared" ca="1" si="13"/>
        <v>0</v>
      </c>
      <c r="L231" s="33">
        <v>9</v>
      </c>
      <c r="M231" s="27">
        <f t="shared" si="14"/>
        <v>4.5</v>
      </c>
      <c r="N231" s="27">
        <f t="shared" ca="1" si="15"/>
        <v>34.5</v>
      </c>
      <c r="O231" s="32" t="s">
        <v>1332</v>
      </c>
      <c r="P231" s="32" t="s">
        <v>1333</v>
      </c>
      <c r="Q231" s="32" t="s">
        <v>285</v>
      </c>
      <c r="R231" s="35">
        <v>44677</v>
      </c>
      <c r="S231" s="32">
        <v>4261</v>
      </c>
      <c r="T231" s="36">
        <v>82</v>
      </c>
    </row>
    <row r="232" spans="1:20" x14ac:dyDescent="0.35">
      <c r="A232" s="25">
        <v>231</v>
      </c>
      <c r="B232" s="26" t="s">
        <v>1334</v>
      </c>
      <c r="C232" s="26" t="s">
        <v>1335</v>
      </c>
      <c r="D232" s="26" t="s">
        <v>1336</v>
      </c>
      <c r="E232" s="26" t="s">
        <v>48</v>
      </c>
      <c r="F232" s="26" t="s">
        <v>49</v>
      </c>
      <c r="G232" s="27">
        <v>3528</v>
      </c>
      <c r="H232" s="27">
        <f t="shared" si="12"/>
        <v>30</v>
      </c>
      <c r="I232" s="28">
        <v>44295</v>
      </c>
      <c r="J232" s="27">
        <f ca="1">DATEDIF('BDD client - segmentation'!$I232,TODAY(),"M")</f>
        <v>23</v>
      </c>
      <c r="K232" s="27">
        <f t="shared" ca="1" si="13"/>
        <v>1</v>
      </c>
      <c r="L232" s="27">
        <v>20</v>
      </c>
      <c r="M232" s="27">
        <f t="shared" si="14"/>
        <v>10</v>
      </c>
      <c r="N232" s="27">
        <f t="shared" ca="1" si="15"/>
        <v>41</v>
      </c>
      <c r="O232" s="26" t="s">
        <v>100</v>
      </c>
      <c r="P232" s="26" t="s">
        <v>1337</v>
      </c>
      <c r="Q232" s="26" t="s">
        <v>1338</v>
      </c>
      <c r="R232" s="29">
        <v>43159</v>
      </c>
      <c r="S232" s="26">
        <v>1670</v>
      </c>
      <c r="T232" s="30">
        <v>88</v>
      </c>
    </row>
    <row r="233" spans="1:20" x14ac:dyDescent="0.35">
      <c r="A233" s="31">
        <v>232</v>
      </c>
      <c r="B233" s="32" t="s">
        <v>1339</v>
      </c>
      <c r="C233" s="32" t="s">
        <v>1340</v>
      </c>
      <c r="D233" s="32" t="s">
        <v>1341</v>
      </c>
      <c r="E233" s="32" t="s">
        <v>48</v>
      </c>
      <c r="F233" s="32" t="s">
        <v>180</v>
      </c>
      <c r="G233" s="33">
        <v>738</v>
      </c>
      <c r="H233" s="27">
        <f t="shared" si="12"/>
        <v>10</v>
      </c>
      <c r="I233" s="34">
        <v>43814</v>
      </c>
      <c r="J233" s="33">
        <f ca="1">DATEDIF('BDD client - segmentation'!$I233,TODAY(),"M")</f>
        <v>39</v>
      </c>
      <c r="K233" s="27">
        <f t="shared" ca="1" si="13"/>
        <v>0</v>
      </c>
      <c r="L233" s="33">
        <v>23</v>
      </c>
      <c r="M233" s="27">
        <f t="shared" si="14"/>
        <v>11.5</v>
      </c>
      <c r="N233" s="27">
        <f t="shared" ca="1" si="15"/>
        <v>21.5</v>
      </c>
      <c r="O233" s="32" t="s">
        <v>575</v>
      </c>
      <c r="P233" s="32" t="s">
        <v>1342</v>
      </c>
      <c r="Q233" s="32" t="s">
        <v>882</v>
      </c>
      <c r="R233" s="35">
        <v>43944</v>
      </c>
      <c r="S233" s="32">
        <v>2329</v>
      </c>
      <c r="T233" s="36">
        <v>23</v>
      </c>
    </row>
    <row r="234" spans="1:20" x14ac:dyDescent="0.35">
      <c r="A234" s="25">
        <v>233</v>
      </c>
      <c r="B234" s="26" t="s">
        <v>1343</v>
      </c>
      <c r="C234" s="26" t="s">
        <v>1344</v>
      </c>
      <c r="D234" s="26" t="s">
        <v>1345</v>
      </c>
      <c r="E234" s="26" t="s">
        <v>48</v>
      </c>
      <c r="F234" s="26" t="s">
        <v>125</v>
      </c>
      <c r="G234" s="27">
        <v>2113</v>
      </c>
      <c r="H234" s="27">
        <f t="shared" si="12"/>
        <v>20</v>
      </c>
      <c r="I234" s="28">
        <v>43526</v>
      </c>
      <c r="J234" s="27">
        <f ca="1">DATEDIF('BDD client - segmentation'!$I234,TODAY(),"M")</f>
        <v>49</v>
      </c>
      <c r="K234" s="27">
        <f t="shared" ca="1" si="13"/>
        <v>0</v>
      </c>
      <c r="L234" s="27">
        <v>24</v>
      </c>
      <c r="M234" s="27">
        <f t="shared" si="14"/>
        <v>12</v>
      </c>
      <c r="N234" s="27">
        <f t="shared" ca="1" si="15"/>
        <v>32</v>
      </c>
      <c r="O234" s="26" t="s">
        <v>187</v>
      </c>
      <c r="P234" s="26" t="s">
        <v>1346</v>
      </c>
      <c r="Q234" s="26" t="s">
        <v>1347</v>
      </c>
      <c r="R234" s="29">
        <v>43666</v>
      </c>
      <c r="S234" s="26">
        <v>2275</v>
      </c>
      <c r="T234" s="30">
        <v>21</v>
      </c>
    </row>
    <row r="235" spans="1:20" x14ac:dyDescent="0.35">
      <c r="A235" s="31">
        <v>234</v>
      </c>
      <c r="B235" s="32" t="s">
        <v>1348</v>
      </c>
      <c r="C235" s="32" t="s">
        <v>1349</v>
      </c>
      <c r="D235" s="32" t="s">
        <v>1350</v>
      </c>
      <c r="E235" s="32" t="s">
        <v>62</v>
      </c>
      <c r="F235" s="32" t="s">
        <v>49</v>
      </c>
      <c r="G235" s="33">
        <v>3958</v>
      </c>
      <c r="H235" s="27">
        <f t="shared" si="12"/>
        <v>30</v>
      </c>
      <c r="I235" s="34">
        <v>44545</v>
      </c>
      <c r="J235" s="33">
        <f ca="1">DATEDIF('BDD client - segmentation'!$I235,TODAY(),"M")</f>
        <v>15</v>
      </c>
      <c r="K235" s="27">
        <f t="shared" ca="1" si="13"/>
        <v>1</v>
      </c>
      <c r="L235" s="33">
        <v>19</v>
      </c>
      <c r="M235" s="27">
        <f t="shared" si="14"/>
        <v>9.5</v>
      </c>
      <c r="N235" s="27">
        <f t="shared" ca="1" si="15"/>
        <v>40.5</v>
      </c>
      <c r="O235" s="32" t="s">
        <v>1351</v>
      </c>
      <c r="P235" s="32" t="s">
        <v>1352</v>
      </c>
      <c r="Q235" s="32" t="s">
        <v>1353</v>
      </c>
      <c r="R235" s="35">
        <v>44136</v>
      </c>
      <c r="S235" s="32">
        <v>2903</v>
      </c>
      <c r="T235" s="36">
        <v>53</v>
      </c>
    </row>
    <row r="236" spans="1:20" x14ac:dyDescent="0.35">
      <c r="A236" s="25">
        <v>235</v>
      </c>
      <c r="B236" s="26" t="s">
        <v>1354</v>
      </c>
      <c r="C236" s="26" t="s">
        <v>1355</v>
      </c>
      <c r="D236" s="26" t="s">
        <v>1356</v>
      </c>
      <c r="E236" s="26" t="s">
        <v>62</v>
      </c>
      <c r="F236" s="26" t="s">
        <v>49</v>
      </c>
      <c r="G236" s="27">
        <v>209</v>
      </c>
      <c r="H236" s="27">
        <f t="shared" si="12"/>
        <v>5</v>
      </c>
      <c r="I236" s="28">
        <v>43894</v>
      </c>
      <c r="J236" s="27">
        <f ca="1">DATEDIF('BDD client - segmentation'!$I236,TODAY(),"M")</f>
        <v>37</v>
      </c>
      <c r="K236" s="27">
        <f t="shared" ca="1" si="13"/>
        <v>0</v>
      </c>
      <c r="L236" s="27">
        <v>12</v>
      </c>
      <c r="M236" s="27">
        <f t="shared" si="14"/>
        <v>6</v>
      </c>
      <c r="N236" s="27">
        <f t="shared" ca="1" si="15"/>
        <v>11</v>
      </c>
      <c r="O236" s="26" t="s">
        <v>1357</v>
      </c>
      <c r="P236" s="26" t="s">
        <v>1358</v>
      </c>
      <c r="Q236" s="26" t="s">
        <v>430</v>
      </c>
      <c r="R236" s="29">
        <v>43682</v>
      </c>
      <c r="S236" s="26">
        <v>2317</v>
      </c>
      <c r="T236" s="30">
        <v>56</v>
      </c>
    </row>
    <row r="237" spans="1:20" x14ac:dyDescent="0.35">
      <c r="A237" s="31">
        <v>236</v>
      </c>
      <c r="B237" s="32" t="s">
        <v>1359</v>
      </c>
      <c r="C237" s="32" t="s">
        <v>1360</v>
      </c>
      <c r="D237" s="32" t="s">
        <v>1361</v>
      </c>
      <c r="E237" s="32" t="s">
        <v>48</v>
      </c>
      <c r="F237" s="32" t="s">
        <v>49</v>
      </c>
      <c r="G237" s="33">
        <v>2758</v>
      </c>
      <c r="H237" s="27">
        <f t="shared" si="12"/>
        <v>20</v>
      </c>
      <c r="I237" s="34">
        <v>44231</v>
      </c>
      <c r="J237" s="33">
        <f ca="1">DATEDIF('BDD client - segmentation'!$I237,TODAY(),"M")</f>
        <v>26</v>
      </c>
      <c r="K237" s="27">
        <f t="shared" ca="1" si="13"/>
        <v>0</v>
      </c>
      <c r="L237" s="33">
        <v>23</v>
      </c>
      <c r="M237" s="27">
        <f t="shared" si="14"/>
        <v>11.5</v>
      </c>
      <c r="N237" s="27">
        <f t="shared" ca="1" si="15"/>
        <v>31.5</v>
      </c>
      <c r="O237" s="32" t="s">
        <v>132</v>
      </c>
      <c r="P237" s="32" t="s">
        <v>1362</v>
      </c>
      <c r="Q237" s="32" t="s">
        <v>89</v>
      </c>
      <c r="R237" s="35">
        <v>44835</v>
      </c>
      <c r="S237" s="32">
        <v>1557</v>
      </c>
      <c r="T237" s="36">
        <v>241</v>
      </c>
    </row>
    <row r="238" spans="1:20" x14ac:dyDescent="0.35">
      <c r="A238" s="25">
        <v>237</v>
      </c>
      <c r="B238" s="26" t="s">
        <v>1363</v>
      </c>
      <c r="C238" s="26" t="s">
        <v>1364</v>
      </c>
      <c r="D238" s="26" t="s">
        <v>1365</v>
      </c>
      <c r="E238" s="26" t="s">
        <v>62</v>
      </c>
      <c r="F238" s="26" t="s">
        <v>49</v>
      </c>
      <c r="G238" s="27">
        <v>4763</v>
      </c>
      <c r="H238" s="27">
        <f t="shared" si="12"/>
        <v>30</v>
      </c>
      <c r="I238" s="28">
        <v>43731</v>
      </c>
      <c r="J238" s="27">
        <f ca="1">DATEDIF('BDD client - segmentation'!$I238,TODAY(),"M")</f>
        <v>42</v>
      </c>
      <c r="K238" s="27">
        <f t="shared" ca="1" si="13"/>
        <v>0</v>
      </c>
      <c r="L238" s="27">
        <v>29</v>
      </c>
      <c r="M238" s="27">
        <f t="shared" si="14"/>
        <v>14.5</v>
      </c>
      <c r="N238" s="27">
        <f t="shared" ca="1" si="15"/>
        <v>44.5</v>
      </c>
      <c r="O238" s="26" t="s">
        <v>1366</v>
      </c>
      <c r="P238" s="26" t="s">
        <v>1367</v>
      </c>
      <c r="Q238" s="26" t="s">
        <v>1368</v>
      </c>
      <c r="R238" s="29">
        <v>43370</v>
      </c>
      <c r="S238" s="26">
        <v>2543</v>
      </c>
      <c r="T238" s="30">
        <v>201</v>
      </c>
    </row>
    <row r="239" spans="1:20" x14ac:dyDescent="0.35">
      <c r="A239" s="31">
        <v>238</v>
      </c>
      <c r="B239" s="32" t="s">
        <v>1369</v>
      </c>
      <c r="C239" s="32" t="s">
        <v>1370</v>
      </c>
      <c r="D239" s="32" t="s">
        <v>1371</v>
      </c>
      <c r="E239" s="32" t="s">
        <v>48</v>
      </c>
      <c r="F239" s="32" t="s">
        <v>49</v>
      </c>
      <c r="G239" s="33">
        <v>3387</v>
      </c>
      <c r="H239" s="27">
        <f t="shared" si="12"/>
        <v>30</v>
      </c>
      <c r="I239" s="34">
        <v>43718</v>
      </c>
      <c r="J239" s="33">
        <f ca="1">DATEDIF('BDD client - segmentation'!$I239,TODAY(),"M")</f>
        <v>42</v>
      </c>
      <c r="K239" s="27">
        <f t="shared" ca="1" si="13"/>
        <v>0</v>
      </c>
      <c r="L239" s="33">
        <v>2</v>
      </c>
      <c r="M239" s="27">
        <f t="shared" si="14"/>
        <v>1</v>
      </c>
      <c r="N239" s="27">
        <f t="shared" ca="1" si="15"/>
        <v>31</v>
      </c>
      <c r="O239" s="32" t="s">
        <v>1372</v>
      </c>
      <c r="P239" s="32" t="s">
        <v>1373</v>
      </c>
      <c r="Q239" s="32" t="s">
        <v>1374</v>
      </c>
      <c r="R239" s="35">
        <v>43887</v>
      </c>
      <c r="S239" s="32">
        <v>2987</v>
      </c>
      <c r="T239" s="36">
        <v>145</v>
      </c>
    </row>
    <row r="240" spans="1:20" x14ac:dyDescent="0.35">
      <c r="A240" s="25">
        <v>239</v>
      </c>
      <c r="B240" s="26" t="s">
        <v>1375</v>
      </c>
      <c r="C240" s="26" t="s">
        <v>1376</v>
      </c>
      <c r="D240" s="26" t="s">
        <v>1377</v>
      </c>
      <c r="E240" s="26" t="s">
        <v>48</v>
      </c>
      <c r="F240" s="26" t="s">
        <v>49</v>
      </c>
      <c r="G240" s="27">
        <v>4624</v>
      </c>
      <c r="H240" s="27">
        <f t="shared" si="12"/>
        <v>30</v>
      </c>
      <c r="I240" s="28">
        <v>44720</v>
      </c>
      <c r="J240" s="27">
        <f ca="1">DATEDIF('BDD client - segmentation'!$I240,TODAY(),"M")</f>
        <v>9</v>
      </c>
      <c r="K240" s="27">
        <f t="shared" ca="1" si="13"/>
        <v>5</v>
      </c>
      <c r="L240" s="27">
        <v>4</v>
      </c>
      <c r="M240" s="27">
        <f t="shared" si="14"/>
        <v>2</v>
      </c>
      <c r="N240" s="27">
        <f t="shared" ca="1" si="15"/>
        <v>37</v>
      </c>
      <c r="O240" s="26" t="s">
        <v>1378</v>
      </c>
      <c r="P240" s="26" t="s">
        <v>1379</v>
      </c>
      <c r="Q240" s="26" t="s">
        <v>1380</v>
      </c>
      <c r="R240" s="29">
        <v>43212</v>
      </c>
      <c r="S240" s="26">
        <v>1854</v>
      </c>
      <c r="T240" s="30">
        <v>92</v>
      </c>
    </row>
    <row r="241" spans="1:20" x14ac:dyDescent="0.35">
      <c r="A241" s="31">
        <v>240</v>
      </c>
      <c r="B241" s="32" t="s">
        <v>1381</v>
      </c>
      <c r="C241" s="32" t="s">
        <v>1382</v>
      </c>
      <c r="D241" s="32" t="s">
        <v>1383</v>
      </c>
      <c r="E241" s="32" t="s">
        <v>62</v>
      </c>
      <c r="F241" s="32" t="s">
        <v>49</v>
      </c>
      <c r="G241" s="33">
        <v>3442</v>
      </c>
      <c r="H241" s="27">
        <f t="shared" si="12"/>
        <v>30</v>
      </c>
      <c r="I241" s="34">
        <v>44658</v>
      </c>
      <c r="J241" s="33">
        <f ca="1">DATEDIF('BDD client - segmentation'!$I241,TODAY(),"M")</f>
        <v>11</v>
      </c>
      <c r="K241" s="27">
        <f t="shared" ca="1" si="13"/>
        <v>5</v>
      </c>
      <c r="L241" s="33">
        <v>29</v>
      </c>
      <c r="M241" s="27">
        <f t="shared" si="14"/>
        <v>14.5</v>
      </c>
      <c r="N241" s="27">
        <f t="shared" ca="1" si="15"/>
        <v>49.5</v>
      </c>
      <c r="O241" s="32" t="s">
        <v>1384</v>
      </c>
      <c r="P241" s="32" t="s">
        <v>1385</v>
      </c>
      <c r="Q241" s="32" t="s">
        <v>985</v>
      </c>
      <c r="R241" s="35">
        <v>43850</v>
      </c>
      <c r="S241" s="32">
        <v>1490</v>
      </c>
      <c r="T241" s="36">
        <v>69</v>
      </c>
    </row>
    <row r="242" spans="1:20" x14ac:dyDescent="0.35">
      <c r="A242" s="25">
        <v>241</v>
      </c>
      <c r="B242" s="26" t="s">
        <v>1386</v>
      </c>
      <c r="C242" s="26" t="s">
        <v>136</v>
      </c>
      <c r="D242" s="26" t="s">
        <v>1387</v>
      </c>
      <c r="E242" s="26" t="s">
        <v>62</v>
      </c>
      <c r="F242" s="26" t="s">
        <v>49</v>
      </c>
      <c r="G242" s="27">
        <v>4416</v>
      </c>
      <c r="H242" s="27">
        <f t="shared" si="12"/>
        <v>30</v>
      </c>
      <c r="I242" s="28">
        <v>43485</v>
      </c>
      <c r="J242" s="27">
        <f ca="1">DATEDIF('BDD client - segmentation'!$I242,TODAY(),"M")</f>
        <v>50</v>
      </c>
      <c r="K242" s="27">
        <f t="shared" ca="1" si="13"/>
        <v>0</v>
      </c>
      <c r="L242" s="27">
        <v>11</v>
      </c>
      <c r="M242" s="27">
        <f t="shared" si="14"/>
        <v>5.5</v>
      </c>
      <c r="N242" s="27">
        <f t="shared" ca="1" si="15"/>
        <v>35.5</v>
      </c>
      <c r="O242" s="26" t="s">
        <v>1388</v>
      </c>
      <c r="P242" s="26" t="s">
        <v>1389</v>
      </c>
      <c r="Q242" s="26" t="s">
        <v>1390</v>
      </c>
      <c r="R242" s="29">
        <v>44531</v>
      </c>
      <c r="S242" s="26">
        <v>1294</v>
      </c>
      <c r="T242" s="30">
        <v>211</v>
      </c>
    </row>
    <row r="243" spans="1:20" x14ac:dyDescent="0.35">
      <c r="A243" s="31">
        <v>242</v>
      </c>
      <c r="B243" s="32" t="s">
        <v>1391</v>
      </c>
      <c r="C243" s="32" t="s">
        <v>1392</v>
      </c>
      <c r="D243" s="32" t="s">
        <v>1393</v>
      </c>
      <c r="E243" s="32" t="s">
        <v>48</v>
      </c>
      <c r="F243" s="32" t="s">
        <v>49</v>
      </c>
      <c r="G243" s="33">
        <v>3826</v>
      </c>
      <c r="H243" s="27">
        <f t="shared" si="12"/>
        <v>30</v>
      </c>
      <c r="I243" s="34">
        <v>43216</v>
      </c>
      <c r="J243" s="33">
        <f ca="1">DATEDIF('BDD client - segmentation'!$I243,TODAY(),"M")</f>
        <v>59</v>
      </c>
      <c r="K243" s="27">
        <f t="shared" ca="1" si="13"/>
        <v>0</v>
      </c>
      <c r="L243" s="33">
        <v>5</v>
      </c>
      <c r="M243" s="27">
        <f t="shared" si="14"/>
        <v>2.5</v>
      </c>
      <c r="N243" s="27">
        <f t="shared" ca="1" si="15"/>
        <v>32.5</v>
      </c>
      <c r="O243" s="32" t="s">
        <v>1394</v>
      </c>
      <c r="P243" s="32" t="s">
        <v>1395</v>
      </c>
      <c r="Q243" s="32" t="s">
        <v>1396</v>
      </c>
      <c r="R243" s="35">
        <v>44555</v>
      </c>
      <c r="S243" s="32">
        <v>4313</v>
      </c>
      <c r="T243" s="36">
        <v>93</v>
      </c>
    </row>
    <row r="244" spans="1:20" x14ac:dyDescent="0.35">
      <c r="A244" s="25">
        <v>243</v>
      </c>
      <c r="B244" s="26" t="s">
        <v>1397</v>
      </c>
      <c r="C244" s="26" t="s">
        <v>1398</v>
      </c>
      <c r="D244" s="26" t="s">
        <v>1399</v>
      </c>
      <c r="E244" s="26" t="s">
        <v>48</v>
      </c>
      <c r="F244" s="26" t="s">
        <v>49</v>
      </c>
      <c r="G244" s="27">
        <v>260</v>
      </c>
      <c r="H244" s="27">
        <f t="shared" si="12"/>
        <v>5</v>
      </c>
      <c r="I244" s="28">
        <v>44045</v>
      </c>
      <c r="J244" s="27">
        <f ca="1">DATEDIF('BDD client - segmentation'!$I244,TODAY(),"M")</f>
        <v>32</v>
      </c>
      <c r="K244" s="27">
        <f t="shared" ca="1" si="13"/>
        <v>0</v>
      </c>
      <c r="L244" s="27">
        <v>29</v>
      </c>
      <c r="M244" s="27">
        <f t="shared" si="14"/>
        <v>14.5</v>
      </c>
      <c r="N244" s="27">
        <f t="shared" ca="1" si="15"/>
        <v>19.5</v>
      </c>
      <c r="O244" s="26" t="s">
        <v>1400</v>
      </c>
      <c r="P244" s="26" t="s">
        <v>1401</v>
      </c>
      <c r="Q244" s="26" t="s">
        <v>1402</v>
      </c>
      <c r="R244" s="29">
        <v>44414</v>
      </c>
      <c r="S244" s="26">
        <v>1113</v>
      </c>
      <c r="T244" s="30">
        <v>197</v>
      </c>
    </row>
    <row r="245" spans="1:20" x14ac:dyDescent="0.35">
      <c r="A245" s="31">
        <v>244</v>
      </c>
      <c r="B245" s="32" t="s">
        <v>1403</v>
      </c>
      <c r="C245" s="32" t="s">
        <v>1404</v>
      </c>
      <c r="D245" s="32" t="s">
        <v>1405</v>
      </c>
      <c r="E245" s="32" t="s">
        <v>48</v>
      </c>
      <c r="F245" s="32" t="s">
        <v>49</v>
      </c>
      <c r="G245" s="33">
        <v>4749</v>
      </c>
      <c r="H245" s="27">
        <f t="shared" si="12"/>
        <v>30</v>
      </c>
      <c r="I245" s="34">
        <v>44596</v>
      </c>
      <c r="J245" s="33">
        <f ca="1">DATEDIF('BDD client - segmentation'!$I245,TODAY(),"M")</f>
        <v>14</v>
      </c>
      <c r="K245" s="27">
        <f t="shared" ca="1" si="13"/>
        <v>1</v>
      </c>
      <c r="L245" s="33">
        <v>27</v>
      </c>
      <c r="M245" s="27">
        <f t="shared" si="14"/>
        <v>13.5</v>
      </c>
      <c r="N245" s="27">
        <f t="shared" ca="1" si="15"/>
        <v>44.5</v>
      </c>
      <c r="O245" s="32" t="s">
        <v>1406</v>
      </c>
      <c r="P245" s="32" t="s">
        <v>1407</v>
      </c>
      <c r="Q245" s="32" t="s">
        <v>1408</v>
      </c>
      <c r="R245" s="35">
        <v>44213</v>
      </c>
      <c r="S245" s="32">
        <v>793</v>
      </c>
      <c r="T245" s="36">
        <v>126</v>
      </c>
    </row>
    <row r="246" spans="1:20" x14ac:dyDescent="0.35">
      <c r="A246" s="25">
        <v>245</v>
      </c>
      <c r="B246" s="26" t="s">
        <v>1409</v>
      </c>
      <c r="C246" s="26" t="s">
        <v>1410</v>
      </c>
      <c r="D246" s="26" t="s">
        <v>1411</v>
      </c>
      <c r="E246" s="26" t="s">
        <v>62</v>
      </c>
      <c r="F246" s="26" t="s">
        <v>49</v>
      </c>
      <c r="G246" s="27">
        <v>4246</v>
      </c>
      <c r="H246" s="27">
        <f t="shared" si="12"/>
        <v>30</v>
      </c>
      <c r="I246" s="28">
        <v>43799</v>
      </c>
      <c r="J246" s="27">
        <f ca="1">DATEDIF('BDD client - segmentation'!$I246,TODAY(),"M")</f>
        <v>40</v>
      </c>
      <c r="K246" s="27">
        <f t="shared" ca="1" si="13"/>
        <v>0</v>
      </c>
      <c r="L246" s="27">
        <v>20</v>
      </c>
      <c r="M246" s="27">
        <f t="shared" si="14"/>
        <v>10</v>
      </c>
      <c r="N246" s="27">
        <f t="shared" ca="1" si="15"/>
        <v>40</v>
      </c>
      <c r="O246" s="26" t="s">
        <v>56</v>
      </c>
      <c r="P246" s="26" t="s">
        <v>1412</v>
      </c>
      <c r="Q246" s="26" t="s">
        <v>680</v>
      </c>
      <c r="R246" s="29">
        <v>43566</v>
      </c>
      <c r="S246" s="26">
        <v>1163</v>
      </c>
      <c r="T246" s="30">
        <v>110</v>
      </c>
    </row>
    <row r="247" spans="1:20" x14ac:dyDescent="0.35">
      <c r="A247" s="31">
        <v>246</v>
      </c>
      <c r="B247" s="32" t="s">
        <v>1413</v>
      </c>
      <c r="C247" s="32" t="s">
        <v>1414</v>
      </c>
      <c r="D247" s="32" t="s">
        <v>1415</v>
      </c>
      <c r="E247" s="32" t="s">
        <v>48</v>
      </c>
      <c r="F247" s="32" t="s">
        <v>49</v>
      </c>
      <c r="G247" s="33">
        <v>952</v>
      </c>
      <c r="H247" s="27">
        <f t="shared" si="12"/>
        <v>10</v>
      </c>
      <c r="I247" s="34">
        <v>44887</v>
      </c>
      <c r="J247" s="33">
        <f ca="1">DATEDIF('BDD client - segmentation'!$I247,TODAY(),"M")</f>
        <v>4</v>
      </c>
      <c r="K247" s="27">
        <f t="shared" ca="1" si="13"/>
        <v>10</v>
      </c>
      <c r="L247" s="33">
        <v>13</v>
      </c>
      <c r="M247" s="27">
        <f t="shared" si="14"/>
        <v>6.5</v>
      </c>
      <c r="N247" s="27">
        <f t="shared" ca="1" si="15"/>
        <v>26.5</v>
      </c>
      <c r="O247" s="32" t="s">
        <v>1416</v>
      </c>
      <c r="P247" s="32" t="s">
        <v>1417</v>
      </c>
      <c r="Q247" s="32" t="s">
        <v>108</v>
      </c>
      <c r="R247" s="35">
        <v>44435</v>
      </c>
      <c r="S247" s="32">
        <v>1619</v>
      </c>
      <c r="T247" s="36">
        <v>127</v>
      </c>
    </row>
    <row r="248" spans="1:20" x14ac:dyDescent="0.35">
      <c r="A248" s="25">
        <v>247</v>
      </c>
      <c r="B248" s="26" t="s">
        <v>1418</v>
      </c>
      <c r="C248" s="26" t="s">
        <v>1419</v>
      </c>
      <c r="D248" s="26" t="s">
        <v>1420</v>
      </c>
      <c r="E248" s="26" t="s">
        <v>62</v>
      </c>
      <c r="F248" s="26" t="s">
        <v>49</v>
      </c>
      <c r="G248" s="27">
        <v>1280</v>
      </c>
      <c r="H248" s="27">
        <f t="shared" si="12"/>
        <v>20</v>
      </c>
      <c r="I248" s="28">
        <v>44420</v>
      </c>
      <c r="J248" s="27">
        <f ca="1">DATEDIF('BDD client - segmentation'!$I248,TODAY(),"M")</f>
        <v>19</v>
      </c>
      <c r="K248" s="27">
        <f t="shared" ca="1" si="13"/>
        <v>1</v>
      </c>
      <c r="L248" s="27">
        <v>3</v>
      </c>
      <c r="M248" s="27">
        <f t="shared" si="14"/>
        <v>1.5</v>
      </c>
      <c r="N248" s="27">
        <f t="shared" ca="1" si="15"/>
        <v>22.5</v>
      </c>
      <c r="O248" s="26" t="s">
        <v>1421</v>
      </c>
      <c r="P248" s="26" t="s">
        <v>1422</v>
      </c>
      <c r="Q248" s="26" t="s">
        <v>1423</v>
      </c>
      <c r="R248" s="29">
        <v>44925</v>
      </c>
      <c r="S248" s="26">
        <v>4891</v>
      </c>
      <c r="T248" s="30">
        <v>58</v>
      </c>
    </row>
    <row r="249" spans="1:20" x14ac:dyDescent="0.35">
      <c r="A249" s="31">
        <v>248</v>
      </c>
      <c r="B249" s="32" t="s">
        <v>1424</v>
      </c>
      <c r="C249" s="32" t="s">
        <v>1425</v>
      </c>
      <c r="D249" s="32" t="s">
        <v>1426</v>
      </c>
      <c r="E249" s="32" t="s">
        <v>48</v>
      </c>
      <c r="F249" s="32" t="s">
        <v>49</v>
      </c>
      <c r="G249" s="33">
        <v>2201</v>
      </c>
      <c r="H249" s="27">
        <f t="shared" si="12"/>
        <v>20</v>
      </c>
      <c r="I249" s="34">
        <v>44803</v>
      </c>
      <c r="J249" s="33">
        <f ca="1">DATEDIF('BDD client - segmentation'!$I249,TODAY(),"M")</f>
        <v>7</v>
      </c>
      <c r="K249" s="27">
        <f t="shared" ca="1" si="13"/>
        <v>5</v>
      </c>
      <c r="L249" s="33">
        <v>14</v>
      </c>
      <c r="M249" s="27">
        <f t="shared" si="14"/>
        <v>7</v>
      </c>
      <c r="N249" s="27">
        <f t="shared" ca="1" si="15"/>
        <v>32</v>
      </c>
      <c r="O249" s="32" t="s">
        <v>1427</v>
      </c>
      <c r="P249" s="32" t="s">
        <v>1428</v>
      </c>
      <c r="Q249" s="32" t="s">
        <v>855</v>
      </c>
      <c r="R249" s="35">
        <v>43113</v>
      </c>
      <c r="S249" s="32">
        <v>1641</v>
      </c>
      <c r="T249" s="36">
        <v>11</v>
      </c>
    </row>
    <row r="250" spans="1:20" x14ac:dyDescent="0.35">
      <c r="A250" s="25">
        <v>249</v>
      </c>
      <c r="B250" s="26" t="s">
        <v>1429</v>
      </c>
      <c r="C250" s="26" t="s">
        <v>1430</v>
      </c>
      <c r="D250" s="26" t="s">
        <v>1431</v>
      </c>
      <c r="E250" s="26" t="s">
        <v>62</v>
      </c>
      <c r="F250" s="26" t="s">
        <v>49</v>
      </c>
      <c r="G250" s="27">
        <v>3562</v>
      </c>
      <c r="H250" s="27">
        <f t="shared" si="12"/>
        <v>30</v>
      </c>
      <c r="I250" s="28">
        <v>44625</v>
      </c>
      <c r="J250" s="27">
        <f ca="1">DATEDIF('BDD client - segmentation'!$I250,TODAY(),"M")</f>
        <v>12</v>
      </c>
      <c r="K250" s="27">
        <f t="shared" ca="1" si="13"/>
        <v>5</v>
      </c>
      <c r="L250" s="27">
        <v>20</v>
      </c>
      <c r="M250" s="27">
        <f t="shared" si="14"/>
        <v>10</v>
      </c>
      <c r="N250" s="27">
        <f t="shared" ca="1" si="15"/>
        <v>45</v>
      </c>
      <c r="O250" s="26" t="s">
        <v>1432</v>
      </c>
      <c r="P250" s="26" t="s">
        <v>1433</v>
      </c>
      <c r="Q250" s="26" t="s">
        <v>1434</v>
      </c>
      <c r="R250" s="29">
        <v>43144</v>
      </c>
      <c r="S250" s="26">
        <v>4959</v>
      </c>
      <c r="T250" s="30">
        <v>10</v>
      </c>
    </row>
    <row r="251" spans="1:20" x14ac:dyDescent="0.35">
      <c r="A251" s="31">
        <v>250</v>
      </c>
      <c r="B251" s="32" t="s">
        <v>877</v>
      </c>
      <c r="C251" s="32" t="s">
        <v>1435</v>
      </c>
      <c r="D251" s="32" t="s">
        <v>1436</v>
      </c>
      <c r="E251" s="32" t="s">
        <v>62</v>
      </c>
      <c r="F251" s="32" t="s">
        <v>49</v>
      </c>
      <c r="G251" s="33">
        <v>610</v>
      </c>
      <c r="H251" s="27">
        <f t="shared" si="12"/>
        <v>10</v>
      </c>
      <c r="I251" s="34">
        <v>44678</v>
      </c>
      <c r="J251" s="33">
        <f ca="1">DATEDIF('BDD client - segmentation'!$I251,TODAY(),"M")</f>
        <v>11</v>
      </c>
      <c r="K251" s="27">
        <f t="shared" ca="1" si="13"/>
        <v>5</v>
      </c>
      <c r="L251" s="33">
        <v>0</v>
      </c>
      <c r="M251" s="27">
        <f t="shared" si="14"/>
        <v>0</v>
      </c>
      <c r="N251" s="27">
        <f t="shared" ca="1" si="15"/>
        <v>15</v>
      </c>
      <c r="O251" s="32" t="s">
        <v>1437</v>
      </c>
      <c r="P251" s="32" t="s">
        <v>1438</v>
      </c>
      <c r="Q251" s="32" t="s">
        <v>89</v>
      </c>
      <c r="R251" s="35">
        <v>44430</v>
      </c>
      <c r="S251" s="32">
        <v>910</v>
      </c>
      <c r="T251" s="36">
        <v>217</v>
      </c>
    </row>
    <row r="252" spans="1:20" x14ac:dyDescent="0.35">
      <c r="A252" s="25">
        <v>251</v>
      </c>
      <c r="B252" s="26" t="s">
        <v>1439</v>
      </c>
      <c r="C252" s="26" t="s">
        <v>1440</v>
      </c>
      <c r="D252" s="26" t="s">
        <v>1441</v>
      </c>
      <c r="E252" s="26" t="s">
        <v>48</v>
      </c>
      <c r="F252" s="26" t="s">
        <v>49</v>
      </c>
      <c r="G252" s="27">
        <v>3927</v>
      </c>
      <c r="H252" s="27">
        <f t="shared" si="12"/>
        <v>30</v>
      </c>
      <c r="I252" s="28">
        <v>43364</v>
      </c>
      <c r="J252" s="27">
        <f ca="1">DATEDIF('BDD client - segmentation'!$I252,TODAY(),"M")</f>
        <v>54</v>
      </c>
      <c r="K252" s="27">
        <f t="shared" ca="1" si="13"/>
        <v>0</v>
      </c>
      <c r="L252" s="27">
        <v>18</v>
      </c>
      <c r="M252" s="27">
        <f t="shared" si="14"/>
        <v>9</v>
      </c>
      <c r="N252" s="27">
        <f t="shared" ca="1" si="15"/>
        <v>39</v>
      </c>
      <c r="O252" s="26" t="s">
        <v>82</v>
      </c>
      <c r="P252" s="26" t="s">
        <v>1442</v>
      </c>
      <c r="Q252" s="26" t="s">
        <v>84</v>
      </c>
      <c r="R252" s="29">
        <v>43846</v>
      </c>
      <c r="S252" s="26">
        <v>447</v>
      </c>
      <c r="T252" s="30">
        <v>86</v>
      </c>
    </row>
    <row r="253" spans="1:20" x14ac:dyDescent="0.35">
      <c r="A253" s="31">
        <v>252</v>
      </c>
      <c r="B253" s="32" t="s">
        <v>1443</v>
      </c>
      <c r="C253" s="32" t="s">
        <v>1444</v>
      </c>
      <c r="D253" s="32" t="s">
        <v>1445</v>
      </c>
      <c r="E253" s="32" t="s">
        <v>62</v>
      </c>
      <c r="F253" s="32" t="s">
        <v>49</v>
      </c>
      <c r="G253" s="33">
        <v>1949</v>
      </c>
      <c r="H253" s="27">
        <f t="shared" si="12"/>
        <v>20</v>
      </c>
      <c r="I253" s="34">
        <v>43747</v>
      </c>
      <c r="J253" s="33">
        <f ca="1">DATEDIF('BDD client - segmentation'!$I253,TODAY(),"M")</f>
        <v>41</v>
      </c>
      <c r="K253" s="27">
        <f t="shared" ca="1" si="13"/>
        <v>0</v>
      </c>
      <c r="L253" s="33">
        <v>15</v>
      </c>
      <c r="M253" s="27">
        <f t="shared" si="14"/>
        <v>7.5</v>
      </c>
      <c r="N253" s="27">
        <f t="shared" ca="1" si="15"/>
        <v>27.5</v>
      </c>
      <c r="O253" s="32" t="s">
        <v>1446</v>
      </c>
      <c r="P253" s="32" t="s">
        <v>1447</v>
      </c>
      <c r="Q253" s="32" t="s">
        <v>955</v>
      </c>
      <c r="R253" s="35">
        <v>43631</v>
      </c>
      <c r="S253" s="32">
        <v>430</v>
      </c>
      <c r="T253" s="36">
        <v>62</v>
      </c>
    </row>
    <row r="254" spans="1:20" x14ac:dyDescent="0.35">
      <c r="A254" s="25">
        <v>253</v>
      </c>
      <c r="B254" s="26" t="s">
        <v>1448</v>
      </c>
      <c r="C254" s="26" t="s">
        <v>1449</v>
      </c>
      <c r="D254" s="26" t="s">
        <v>1450</v>
      </c>
      <c r="E254" s="26" t="s">
        <v>48</v>
      </c>
      <c r="F254" s="26" t="s">
        <v>49</v>
      </c>
      <c r="G254" s="27">
        <v>1323</v>
      </c>
      <c r="H254" s="27">
        <f t="shared" si="12"/>
        <v>20</v>
      </c>
      <c r="I254" s="28">
        <v>44586</v>
      </c>
      <c r="J254" s="27">
        <f ca="1">DATEDIF('BDD client - segmentation'!$I254,TODAY(),"M")</f>
        <v>14</v>
      </c>
      <c r="K254" s="27">
        <f t="shared" ca="1" si="13"/>
        <v>1</v>
      </c>
      <c r="L254" s="27">
        <v>30</v>
      </c>
      <c r="M254" s="27">
        <f t="shared" si="14"/>
        <v>15</v>
      </c>
      <c r="N254" s="27">
        <f t="shared" ca="1" si="15"/>
        <v>36</v>
      </c>
      <c r="O254" s="26" t="s">
        <v>853</v>
      </c>
      <c r="P254" s="26" t="s">
        <v>1451</v>
      </c>
      <c r="Q254" s="26" t="s">
        <v>1452</v>
      </c>
      <c r="R254" s="29">
        <v>44802</v>
      </c>
      <c r="S254" s="26">
        <v>176</v>
      </c>
      <c r="T254" s="30">
        <v>166</v>
      </c>
    </row>
    <row r="255" spans="1:20" x14ac:dyDescent="0.35">
      <c r="A255" s="31">
        <v>254</v>
      </c>
      <c r="B255" s="32" t="s">
        <v>1453</v>
      </c>
      <c r="C255" s="32" t="s">
        <v>1454</v>
      </c>
      <c r="D255" s="32" t="s">
        <v>1455</v>
      </c>
      <c r="E255" s="32" t="s">
        <v>62</v>
      </c>
      <c r="F255" s="32" t="s">
        <v>49</v>
      </c>
      <c r="G255" s="33">
        <v>3197</v>
      </c>
      <c r="H255" s="27">
        <f t="shared" si="12"/>
        <v>30</v>
      </c>
      <c r="I255" s="34">
        <v>44310</v>
      </c>
      <c r="J255" s="33">
        <f ca="1">DATEDIF('BDD client - segmentation'!$I255,TODAY(),"M")</f>
        <v>23</v>
      </c>
      <c r="K255" s="27">
        <f t="shared" ca="1" si="13"/>
        <v>1</v>
      </c>
      <c r="L255" s="33">
        <v>30</v>
      </c>
      <c r="M255" s="27">
        <f t="shared" si="14"/>
        <v>15</v>
      </c>
      <c r="N255" s="27">
        <f t="shared" ca="1" si="15"/>
        <v>46</v>
      </c>
      <c r="O255" s="32" t="s">
        <v>1456</v>
      </c>
      <c r="P255" s="32" t="s">
        <v>1457</v>
      </c>
      <c r="Q255" s="32" t="s">
        <v>1042</v>
      </c>
      <c r="R255" s="35">
        <v>43317</v>
      </c>
      <c r="S255" s="32">
        <v>4643</v>
      </c>
      <c r="T255" s="36">
        <v>243</v>
      </c>
    </row>
    <row r="256" spans="1:20" x14ac:dyDescent="0.35">
      <c r="A256" s="25">
        <v>255</v>
      </c>
      <c r="B256" s="26" t="s">
        <v>1458</v>
      </c>
      <c r="C256" s="26" t="s">
        <v>1459</v>
      </c>
      <c r="D256" s="26" t="s">
        <v>1460</v>
      </c>
      <c r="E256" s="26" t="s">
        <v>48</v>
      </c>
      <c r="F256" s="26" t="s">
        <v>49</v>
      </c>
      <c r="G256" s="27">
        <v>3076</v>
      </c>
      <c r="H256" s="27">
        <f t="shared" si="12"/>
        <v>30</v>
      </c>
      <c r="I256" s="28">
        <v>43473</v>
      </c>
      <c r="J256" s="27">
        <f ca="1">DATEDIF('BDD client - segmentation'!$I256,TODAY(),"M")</f>
        <v>50</v>
      </c>
      <c r="K256" s="27">
        <f t="shared" ca="1" si="13"/>
        <v>0</v>
      </c>
      <c r="L256" s="27">
        <v>30</v>
      </c>
      <c r="M256" s="27">
        <f t="shared" si="14"/>
        <v>15</v>
      </c>
      <c r="N256" s="27">
        <f t="shared" ca="1" si="15"/>
        <v>45</v>
      </c>
      <c r="O256" s="26" t="s">
        <v>1461</v>
      </c>
      <c r="P256" s="26" t="s">
        <v>1462</v>
      </c>
      <c r="Q256" s="26" t="s">
        <v>1463</v>
      </c>
      <c r="R256" s="29">
        <v>43235</v>
      </c>
      <c r="S256" s="26">
        <v>4537</v>
      </c>
      <c r="T256" s="30">
        <v>6</v>
      </c>
    </row>
    <row r="257" spans="1:20" x14ac:dyDescent="0.35">
      <c r="A257" s="31">
        <v>256</v>
      </c>
      <c r="B257" s="32" t="s">
        <v>1464</v>
      </c>
      <c r="C257" s="32" t="s">
        <v>1465</v>
      </c>
      <c r="D257" s="32" t="s">
        <v>1466</v>
      </c>
      <c r="E257" s="32" t="s">
        <v>48</v>
      </c>
      <c r="F257" s="32" t="s">
        <v>112</v>
      </c>
      <c r="G257" s="33">
        <v>3841</v>
      </c>
      <c r="H257" s="27">
        <f t="shared" si="12"/>
        <v>30</v>
      </c>
      <c r="I257" s="34">
        <v>44028</v>
      </c>
      <c r="J257" s="33">
        <f ca="1">DATEDIF('BDD client - segmentation'!$I257,TODAY(),"M")</f>
        <v>32</v>
      </c>
      <c r="K257" s="27">
        <f t="shared" ca="1" si="13"/>
        <v>0</v>
      </c>
      <c r="L257" s="33">
        <v>29</v>
      </c>
      <c r="M257" s="27">
        <f t="shared" si="14"/>
        <v>14.5</v>
      </c>
      <c r="N257" s="27">
        <f t="shared" ca="1" si="15"/>
        <v>44.5</v>
      </c>
      <c r="O257" s="32" t="s">
        <v>915</v>
      </c>
      <c r="P257" s="32" t="s">
        <v>1467</v>
      </c>
      <c r="Q257" s="32" t="s">
        <v>1468</v>
      </c>
      <c r="R257" s="35">
        <v>43907</v>
      </c>
      <c r="S257" s="32">
        <v>3563</v>
      </c>
      <c r="T257" s="36">
        <v>188</v>
      </c>
    </row>
    <row r="258" spans="1:20" x14ac:dyDescent="0.35">
      <c r="A258" s="25">
        <v>257</v>
      </c>
      <c r="B258" s="26" t="s">
        <v>1469</v>
      </c>
      <c r="C258" s="26" t="s">
        <v>1470</v>
      </c>
      <c r="D258" s="26" t="s">
        <v>1471</v>
      </c>
      <c r="E258" s="26" t="s">
        <v>62</v>
      </c>
      <c r="F258" s="26" t="s">
        <v>49</v>
      </c>
      <c r="G258" s="27">
        <v>3213</v>
      </c>
      <c r="H258" s="27">
        <f t="shared" si="12"/>
        <v>30</v>
      </c>
      <c r="I258" s="28">
        <v>44654</v>
      </c>
      <c r="J258" s="27">
        <f ca="1">DATEDIF('BDD client - segmentation'!$I258,TODAY(),"M")</f>
        <v>12</v>
      </c>
      <c r="K258" s="27">
        <f t="shared" ca="1" si="13"/>
        <v>5</v>
      </c>
      <c r="L258" s="27">
        <v>26</v>
      </c>
      <c r="M258" s="27">
        <f t="shared" si="14"/>
        <v>13</v>
      </c>
      <c r="N258" s="27">
        <f t="shared" ca="1" si="15"/>
        <v>48</v>
      </c>
      <c r="O258" s="26" t="s">
        <v>1472</v>
      </c>
      <c r="P258" s="26" t="s">
        <v>1473</v>
      </c>
      <c r="Q258" s="26" t="s">
        <v>1474</v>
      </c>
      <c r="R258" s="29">
        <v>43951</v>
      </c>
      <c r="S258" s="26">
        <v>3589</v>
      </c>
      <c r="T258" s="30">
        <v>61</v>
      </c>
    </row>
    <row r="259" spans="1:20" x14ac:dyDescent="0.35">
      <c r="A259" s="31">
        <v>258</v>
      </c>
      <c r="B259" s="32" t="s">
        <v>1475</v>
      </c>
      <c r="C259" s="32" t="s">
        <v>1476</v>
      </c>
      <c r="D259" s="32" t="s">
        <v>1477</v>
      </c>
      <c r="E259" s="32" t="s">
        <v>48</v>
      </c>
      <c r="F259" s="32" t="s">
        <v>63</v>
      </c>
      <c r="G259" s="33">
        <v>4997</v>
      </c>
      <c r="H259" s="27">
        <f t="shared" ref="H259:H322" si="16">IF(G259&lt;=100,1,IF(G259&lt;=500,5,IF(G259&lt;=1000,10,IF(G259&lt;=3000,20,30))))</f>
        <v>30</v>
      </c>
      <c r="I259" s="34">
        <v>44418</v>
      </c>
      <c r="J259" s="33">
        <f ca="1">DATEDIF('BDD client - segmentation'!$I259,TODAY(),"M")</f>
        <v>19</v>
      </c>
      <c r="K259" s="27">
        <f t="shared" ref="K259:K322" ca="1" si="17">IF(J259&lt;=3,20,IF(J259&lt;=6,10,IF(J259&lt;=12,5,IF(J259&lt;=24,1,0))))</f>
        <v>1</v>
      </c>
      <c r="L259" s="33">
        <v>9</v>
      </c>
      <c r="M259" s="27">
        <f t="shared" ref="M259:M322" si="18">L259*0.5</f>
        <v>4.5</v>
      </c>
      <c r="N259" s="27">
        <f t="shared" ref="N259:N322" ca="1" si="19">SUM(H259,K259,M259)</f>
        <v>35.5</v>
      </c>
      <c r="O259" s="32" t="s">
        <v>1478</v>
      </c>
      <c r="P259" s="32" t="s">
        <v>1479</v>
      </c>
      <c r="Q259" s="32" t="s">
        <v>1480</v>
      </c>
      <c r="R259" s="35">
        <v>43932</v>
      </c>
      <c r="S259" s="32">
        <v>3903</v>
      </c>
      <c r="T259" s="36">
        <v>164</v>
      </c>
    </row>
    <row r="260" spans="1:20" x14ac:dyDescent="0.35">
      <c r="A260" s="25">
        <v>259</v>
      </c>
      <c r="B260" s="26" t="s">
        <v>1481</v>
      </c>
      <c r="C260" s="26" t="s">
        <v>1482</v>
      </c>
      <c r="D260" s="26" t="s">
        <v>1483</v>
      </c>
      <c r="E260" s="26" t="s">
        <v>62</v>
      </c>
      <c r="F260" s="26" t="s">
        <v>49</v>
      </c>
      <c r="G260" s="27">
        <v>4246</v>
      </c>
      <c r="H260" s="27">
        <f t="shared" si="16"/>
        <v>30</v>
      </c>
      <c r="I260" s="28">
        <v>43828</v>
      </c>
      <c r="J260" s="27">
        <f ca="1">DATEDIF('BDD client - segmentation'!$I260,TODAY(),"M")</f>
        <v>39</v>
      </c>
      <c r="K260" s="27">
        <f t="shared" ca="1" si="17"/>
        <v>0</v>
      </c>
      <c r="L260" s="27">
        <v>24</v>
      </c>
      <c r="M260" s="27">
        <f t="shared" si="18"/>
        <v>12</v>
      </c>
      <c r="N260" s="27">
        <f t="shared" ca="1" si="19"/>
        <v>42</v>
      </c>
      <c r="O260" s="26" t="s">
        <v>1484</v>
      </c>
      <c r="P260" s="26" t="s">
        <v>1485</v>
      </c>
      <c r="Q260" s="26" t="s">
        <v>1486</v>
      </c>
      <c r="R260" s="29">
        <v>44619</v>
      </c>
      <c r="S260" s="26">
        <v>373</v>
      </c>
      <c r="T260" s="30">
        <v>38</v>
      </c>
    </row>
    <row r="261" spans="1:20" x14ac:dyDescent="0.35">
      <c r="A261" s="31">
        <v>260</v>
      </c>
      <c r="B261" s="32" t="s">
        <v>1487</v>
      </c>
      <c r="C261" s="32" t="s">
        <v>1488</v>
      </c>
      <c r="D261" s="32" t="s">
        <v>1489</v>
      </c>
      <c r="E261" s="32" t="s">
        <v>62</v>
      </c>
      <c r="F261" s="32" t="s">
        <v>49</v>
      </c>
      <c r="G261" s="33">
        <v>278</v>
      </c>
      <c r="H261" s="27">
        <f t="shared" si="16"/>
        <v>5</v>
      </c>
      <c r="I261" s="34">
        <v>44284</v>
      </c>
      <c r="J261" s="33">
        <f ca="1">DATEDIF('BDD client - segmentation'!$I261,TODAY(),"M")</f>
        <v>24</v>
      </c>
      <c r="K261" s="27">
        <f t="shared" ca="1" si="17"/>
        <v>1</v>
      </c>
      <c r="L261" s="33">
        <v>0</v>
      </c>
      <c r="M261" s="27">
        <f t="shared" si="18"/>
        <v>0</v>
      </c>
      <c r="N261" s="27">
        <f t="shared" ca="1" si="19"/>
        <v>6</v>
      </c>
      <c r="O261" s="32" t="s">
        <v>1490</v>
      </c>
      <c r="P261" s="32" t="s">
        <v>1491</v>
      </c>
      <c r="Q261" s="32" t="s">
        <v>89</v>
      </c>
      <c r="R261" s="35">
        <v>44385</v>
      </c>
      <c r="S261" s="32">
        <v>4566</v>
      </c>
      <c r="T261" s="36">
        <v>247</v>
      </c>
    </row>
    <row r="262" spans="1:20" x14ac:dyDescent="0.35">
      <c r="A262" s="25">
        <v>261</v>
      </c>
      <c r="B262" s="26" t="s">
        <v>1492</v>
      </c>
      <c r="C262" s="26" t="s">
        <v>1493</v>
      </c>
      <c r="D262" s="26" t="s">
        <v>1494</v>
      </c>
      <c r="E262" s="26" t="s">
        <v>62</v>
      </c>
      <c r="F262" s="26" t="s">
        <v>49</v>
      </c>
      <c r="G262" s="27">
        <v>682</v>
      </c>
      <c r="H262" s="27">
        <f t="shared" si="16"/>
        <v>10</v>
      </c>
      <c r="I262" s="28">
        <v>43880</v>
      </c>
      <c r="J262" s="27">
        <f ca="1">DATEDIF('BDD client - segmentation'!$I262,TODAY(),"M")</f>
        <v>37</v>
      </c>
      <c r="K262" s="27">
        <f t="shared" ca="1" si="17"/>
        <v>0</v>
      </c>
      <c r="L262" s="27">
        <v>23</v>
      </c>
      <c r="M262" s="27">
        <f t="shared" si="18"/>
        <v>11.5</v>
      </c>
      <c r="N262" s="27">
        <f t="shared" ca="1" si="19"/>
        <v>21.5</v>
      </c>
      <c r="O262" s="26" t="s">
        <v>1495</v>
      </c>
      <c r="P262" s="26" t="s">
        <v>1496</v>
      </c>
      <c r="Q262" s="26" t="s">
        <v>1497</v>
      </c>
      <c r="R262" s="29">
        <v>43387</v>
      </c>
      <c r="S262" s="26">
        <v>727</v>
      </c>
      <c r="T262" s="30">
        <v>249</v>
      </c>
    </row>
    <row r="263" spans="1:20" x14ac:dyDescent="0.35">
      <c r="A263" s="31">
        <v>262</v>
      </c>
      <c r="B263" s="32" t="s">
        <v>1498</v>
      </c>
      <c r="C263" s="32" t="s">
        <v>1499</v>
      </c>
      <c r="D263" s="32" t="s">
        <v>1500</v>
      </c>
      <c r="E263" s="32" t="s">
        <v>48</v>
      </c>
      <c r="F263" s="32" t="s">
        <v>49</v>
      </c>
      <c r="G263" s="33">
        <v>1181</v>
      </c>
      <c r="H263" s="27">
        <f t="shared" si="16"/>
        <v>20</v>
      </c>
      <c r="I263" s="34">
        <v>44406</v>
      </c>
      <c r="J263" s="33">
        <f ca="1">DATEDIF('BDD client - segmentation'!$I263,TODAY(),"M")</f>
        <v>20</v>
      </c>
      <c r="K263" s="27">
        <f t="shared" ca="1" si="17"/>
        <v>1</v>
      </c>
      <c r="L263" s="33">
        <v>25</v>
      </c>
      <c r="M263" s="27">
        <f t="shared" si="18"/>
        <v>12.5</v>
      </c>
      <c r="N263" s="27">
        <f t="shared" ca="1" si="19"/>
        <v>33.5</v>
      </c>
      <c r="O263" s="32" t="s">
        <v>1501</v>
      </c>
      <c r="P263" s="32" t="s">
        <v>1502</v>
      </c>
      <c r="Q263" s="32" t="s">
        <v>1503</v>
      </c>
      <c r="R263" s="35">
        <v>44538</v>
      </c>
      <c r="S263" s="32">
        <v>3940</v>
      </c>
      <c r="T263" s="36">
        <v>150</v>
      </c>
    </row>
    <row r="264" spans="1:20" x14ac:dyDescent="0.35">
      <c r="A264" s="25">
        <v>263</v>
      </c>
      <c r="B264" s="26" t="s">
        <v>1504</v>
      </c>
      <c r="C264" s="26" t="s">
        <v>1505</v>
      </c>
      <c r="D264" s="26" t="s">
        <v>1506</v>
      </c>
      <c r="E264" s="26" t="s">
        <v>48</v>
      </c>
      <c r="F264" s="26" t="s">
        <v>49</v>
      </c>
      <c r="G264" s="27">
        <v>4917</v>
      </c>
      <c r="H264" s="27">
        <f t="shared" si="16"/>
        <v>30</v>
      </c>
      <c r="I264" s="28">
        <v>44501</v>
      </c>
      <c r="J264" s="27">
        <f ca="1">DATEDIF('BDD client - segmentation'!$I264,TODAY(),"M")</f>
        <v>17</v>
      </c>
      <c r="K264" s="27">
        <f t="shared" ca="1" si="17"/>
        <v>1</v>
      </c>
      <c r="L264" s="27">
        <v>19</v>
      </c>
      <c r="M264" s="27">
        <f t="shared" si="18"/>
        <v>9.5</v>
      </c>
      <c r="N264" s="27">
        <f t="shared" ca="1" si="19"/>
        <v>40.5</v>
      </c>
      <c r="O264" s="26" t="s">
        <v>489</v>
      </c>
      <c r="P264" s="26" t="s">
        <v>1167</v>
      </c>
      <c r="Q264" s="26" t="s">
        <v>331</v>
      </c>
      <c r="R264" s="29">
        <v>44844</v>
      </c>
      <c r="S264" s="26">
        <v>2627</v>
      </c>
      <c r="T264" s="30">
        <v>114</v>
      </c>
    </row>
    <row r="265" spans="1:20" x14ac:dyDescent="0.35">
      <c r="A265" s="31">
        <v>264</v>
      </c>
      <c r="B265" s="32" t="s">
        <v>1507</v>
      </c>
      <c r="C265" s="32" t="s">
        <v>1508</v>
      </c>
      <c r="D265" s="32" t="s">
        <v>1509</v>
      </c>
      <c r="E265" s="32" t="s">
        <v>62</v>
      </c>
      <c r="F265" s="32" t="s">
        <v>49</v>
      </c>
      <c r="G265" s="33">
        <v>545</v>
      </c>
      <c r="H265" s="27">
        <f t="shared" si="16"/>
        <v>10</v>
      </c>
      <c r="I265" s="34">
        <v>44141</v>
      </c>
      <c r="J265" s="33">
        <f ca="1">DATEDIF('BDD client - segmentation'!$I265,TODAY(),"M")</f>
        <v>28</v>
      </c>
      <c r="K265" s="27">
        <f t="shared" ca="1" si="17"/>
        <v>0</v>
      </c>
      <c r="L265" s="33">
        <v>29</v>
      </c>
      <c r="M265" s="27">
        <f t="shared" si="18"/>
        <v>14.5</v>
      </c>
      <c r="N265" s="27">
        <f t="shared" ca="1" si="19"/>
        <v>24.5</v>
      </c>
      <c r="O265" s="32" t="s">
        <v>1510</v>
      </c>
      <c r="P265" s="32" t="s">
        <v>1511</v>
      </c>
      <c r="Q265" s="32" t="s">
        <v>1512</v>
      </c>
      <c r="R265" s="35">
        <v>43374</v>
      </c>
      <c r="S265" s="32">
        <v>1995</v>
      </c>
      <c r="T265" s="36">
        <v>110</v>
      </c>
    </row>
    <row r="266" spans="1:20" x14ac:dyDescent="0.35">
      <c r="A266" s="25">
        <v>265</v>
      </c>
      <c r="B266" s="26" t="s">
        <v>1513</v>
      </c>
      <c r="C266" s="26" t="s">
        <v>1514</v>
      </c>
      <c r="D266" s="26" t="s">
        <v>1515</v>
      </c>
      <c r="E266" s="26" t="s">
        <v>48</v>
      </c>
      <c r="F266" s="26" t="s">
        <v>205</v>
      </c>
      <c r="G266" s="27">
        <v>339</v>
      </c>
      <c r="H266" s="27">
        <f t="shared" si="16"/>
        <v>5</v>
      </c>
      <c r="I266" s="28">
        <v>43274</v>
      </c>
      <c r="J266" s="27">
        <f ca="1">DATEDIF('BDD client - segmentation'!$I266,TODAY(),"M")</f>
        <v>57</v>
      </c>
      <c r="K266" s="27">
        <f t="shared" ca="1" si="17"/>
        <v>0</v>
      </c>
      <c r="L266" s="27">
        <v>9</v>
      </c>
      <c r="M266" s="27">
        <f t="shared" si="18"/>
        <v>4.5</v>
      </c>
      <c r="N266" s="27">
        <f t="shared" ca="1" si="19"/>
        <v>9.5</v>
      </c>
      <c r="O266" s="26" t="s">
        <v>1516</v>
      </c>
      <c r="P266" s="26" t="s">
        <v>1517</v>
      </c>
      <c r="Q266" s="26" t="s">
        <v>1518</v>
      </c>
      <c r="R266" s="29">
        <v>44008</v>
      </c>
      <c r="S266" s="26">
        <v>3533</v>
      </c>
      <c r="T266" s="30">
        <v>186</v>
      </c>
    </row>
    <row r="267" spans="1:20" x14ac:dyDescent="0.35">
      <c r="A267" s="31">
        <v>266</v>
      </c>
      <c r="B267" s="32" t="s">
        <v>1519</v>
      </c>
      <c r="C267" s="32" t="s">
        <v>1520</v>
      </c>
      <c r="D267" s="32" t="s">
        <v>1521</v>
      </c>
      <c r="E267" s="32" t="s">
        <v>48</v>
      </c>
      <c r="F267" s="32" t="s">
        <v>49</v>
      </c>
      <c r="G267" s="33">
        <v>4030</v>
      </c>
      <c r="H267" s="27">
        <f t="shared" si="16"/>
        <v>30</v>
      </c>
      <c r="I267" s="34">
        <v>43623</v>
      </c>
      <c r="J267" s="33">
        <f ca="1">DATEDIF('BDD client - segmentation'!$I267,TODAY(),"M")</f>
        <v>45</v>
      </c>
      <c r="K267" s="27">
        <f t="shared" ca="1" si="17"/>
        <v>0</v>
      </c>
      <c r="L267" s="33">
        <v>2</v>
      </c>
      <c r="M267" s="27">
        <f t="shared" si="18"/>
        <v>1</v>
      </c>
      <c r="N267" s="27">
        <f t="shared" ca="1" si="19"/>
        <v>31</v>
      </c>
      <c r="O267" s="32" t="s">
        <v>1522</v>
      </c>
      <c r="P267" s="32" t="s">
        <v>1523</v>
      </c>
      <c r="Q267" s="32" t="s">
        <v>441</v>
      </c>
      <c r="R267" s="35">
        <v>44915</v>
      </c>
      <c r="S267" s="32">
        <v>4272</v>
      </c>
      <c r="T267" s="36">
        <v>116</v>
      </c>
    </row>
    <row r="268" spans="1:20" x14ac:dyDescent="0.35">
      <c r="A268" s="25">
        <v>267</v>
      </c>
      <c r="B268" s="26" t="s">
        <v>1524</v>
      </c>
      <c r="C268" s="26" t="s">
        <v>1525</v>
      </c>
      <c r="D268" s="26" t="s">
        <v>1526</v>
      </c>
      <c r="E268" s="26" t="s">
        <v>62</v>
      </c>
      <c r="F268" s="26" t="s">
        <v>49</v>
      </c>
      <c r="G268" s="27">
        <v>4801</v>
      </c>
      <c r="H268" s="27">
        <f t="shared" si="16"/>
        <v>30</v>
      </c>
      <c r="I268" s="28">
        <v>44457</v>
      </c>
      <c r="J268" s="27">
        <f ca="1">DATEDIF('BDD client - segmentation'!$I268,TODAY(),"M")</f>
        <v>18</v>
      </c>
      <c r="K268" s="27">
        <f t="shared" ca="1" si="17"/>
        <v>1</v>
      </c>
      <c r="L268" s="27">
        <v>6</v>
      </c>
      <c r="M268" s="27">
        <f t="shared" si="18"/>
        <v>3</v>
      </c>
      <c r="N268" s="27">
        <f t="shared" ca="1" si="19"/>
        <v>34</v>
      </c>
      <c r="O268" s="26" t="s">
        <v>100</v>
      </c>
      <c r="P268" s="26" t="s">
        <v>1527</v>
      </c>
      <c r="Q268" s="26" t="s">
        <v>1528</v>
      </c>
      <c r="R268" s="29">
        <v>44513</v>
      </c>
      <c r="S268" s="26">
        <v>1286</v>
      </c>
      <c r="T268" s="30">
        <v>188</v>
      </c>
    </row>
    <row r="269" spans="1:20" x14ac:dyDescent="0.35">
      <c r="A269" s="31">
        <v>268</v>
      </c>
      <c r="B269" s="32" t="s">
        <v>1529</v>
      </c>
      <c r="C269" s="32" t="s">
        <v>1530</v>
      </c>
      <c r="D269" s="32" t="s">
        <v>1531</v>
      </c>
      <c r="E269" s="32" t="s">
        <v>48</v>
      </c>
      <c r="F269" s="32" t="s">
        <v>63</v>
      </c>
      <c r="G269" s="33">
        <v>4991</v>
      </c>
      <c r="H269" s="27">
        <f t="shared" si="16"/>
        <v>30</v>
      </c>
      <c r="I269" s="34">
        <v>43592</v>
      </c>
      <c r="J269" s="33">
        <f ca="1">DATEDIF('BDD client - segmentation'!$I269,TODAY(),"M")</f>
        <v>46</v>
      </c>
      <c r="K269" s="27">
        <f t="shared" ca="1" si="17"/>
        <v>0</v>
      </c>
      <c r="L269" s="33">
        <v>17</v>
      </c>
      <c r="M269" s="27">
        <f t="shared" si="18"/>
        <v>8.5</v>
      </c>
      <c r="N269" s="27">
        <f t="shared" ca="1" si="19"/>
        <v>38.5</v>
      </c>
      <c r="O269" s="32" t="s">
        <v>1532</v>
      </c>
      <c r="P269" s="32" t="s">
        <v>266</v>
      </c>
      <c r="Q269" s="32" t="s">
        <v>267</v>
      </c>
      <c r="R269" s="35">
        <v>44030</v>
      </c>
      <c r="S269" s="32">
        <v>857</v>
      </c>
      <c r="T269" s="36">
        <v>46</v>
      </c>
    </row>
    <row r="270" spans="1:20" x14ac:dyDescent="0.35">
      <c r="A270" s="25">
        <v>269</v>
      </c>
      <c r="B270" s="26" t="s">
        <v>1533</v>
      </c>
      <c r="C270" s="26" t="s">
        <v>1534</v>
      </c>
      <c r="D270" s="26" t="s">
        <v>1535</v>
      </c>
      <c r="E270" s="26" t="s">
        <v>48</v>
      </c>
      <c r="F270" s="26" t="s">
        <v>205</v>
      </c>
      <c r="G270" s="27">
        <v>2142</v>
      </c>
      <c r="H270" s="27">
        <f t="shared" si="16"/>
        <v>20</v>
      </c>
      <c r="I270" s="28">
        <v>43780</v>
      </c>
      <c r="J270" s="27">
        <f ca="1">DATEDIF('BDD client - segmentation'!$I270,TODAY(),"M")</f>
        <v>40</v>
      </c>
      <c r="K270" s="27">
        <f t="shared" ca="1" si="17"/>
        <v>0</v>
      </c>
      <c r="L270" s="27">
        <v>1</v>
      </c>
      <c r="M270" s="27">
        <f t="shared" si="18"/>
        <v>0.5</v>
      </c>
      <c r="N270" s="27">
        <f t="shared" ca="1" si="19"/>
        <v>20.5</v>
      </c>
      <c r="O270" s="26" t="s">
        <v>1536</v>
      </c>
      <c r="P270" s="26" t="s">
        <v>1537</v>
      </c>
      <c r="Q270" s="26" t="s">
        <v>1518</v>
      </c>
      <c r="R270" s="29">
        <v>44843</v>
      </c>
      <c r="S270" s="26">
        <v>2873</v>
      </c>
      <c r="T270" s="30">
        <v>100</v>
      </c>
    </row>
    <row r="271" spans="1:20" x14ac:dyDescent="0.35">
      <c r="A271" s="31">
        <v>270</v>
      </c>
      <c r="B271" s="32" t="s">
        <v>1538</v>
      </c>
      <c r="C271" s="32" t="s">
        <v>1539</v>
      </c>
      <c r="D271" s="32" t="s">
        <v>1540</v>
      </c>
      <c r="E271" s="32" t="s">
        <v>62</v>
      </c>
      <c r="F271" s="32" t="s">
        <v>49</v>
      </c>
      <c r="G271" s="33">
        <v>319</v>
      </c>
      <c r="H271" s="27">
        <f t="shared" si="16"/>
        <v>5</v>
      </c>
      <c r="I271" s="34">
        <v>44920</v>
      </c>
      <c r="J271" s="33">
        <f ca="1">DATEDIF('BDD client - segmentation'!$I271,TODAY(),"M")</f>
        <v>3</v>
      </c>
      <c r="K271" s="27">
        <f t="shared" ca="1" si="17"/>
        <v>20</v>
      </c>
      <c r="L271" s="33">
        <v>5</v>
      </c>
      <c r="M271" s="27">
        <f t="shared" si="18"/>
        <v>2.5</v>
      </c>
      <c r="N271" s="27">
        <f t="shared" ca="1" si="19"/>
        <v>27.5</v>
      </c>
      <c r="O271" s="32" t="s">
        <v>1541</v>
      </c>
      <c r="P271" s="32" t="s">
        <v>718</v>
      </c>
      <c r="Q271" s="32" t="s">
        <v>719</v>
      </c>
      <c r="R271" s="35">
        <v>44662</v>
      </c>
      <c r="S271" s="32">
        <v>1080</v>
      </c>
      <c r="T271" s="36">
        <v>215</v>
      </c>
    </row>
    <row r="272" spans="1:20" x14ac:dyDescent="0.35">
      <c r="A272" s="25">
        <v>271</v>
      </c>
      <c r="B272" s="26" t="s">
        <v>1542</v>
      </c>
      <c r="C272" s="26" t="s">
        <v>1543</v>
      </c>
      <c r="D272" s="26" t="s">
        <v>1544</v>
      </c>
      <c r="E272" s="26" t="s">
        <v>62</v>
      </c>
      <c r="F272" s="26" t="s">
        <v>49</v>
      </c>
      <c r="G272" s="27">
        <v>4600</v>
      </c>
      <c r="H272" s="27">
        <f t="shared" si="16"/>
        <v>30</v>
      </c>
      <c r="I272" s="28">
        <v>44303</v>
      </c>
      <c r="J272" s="27">
        <f ca="1">DATEDIF('BDD client - segmentation'!$I272,TODAY(),"M")</f>
        <v>23</v>
      </c>
      <c r="K272" s="27">
        <f t="shared" ca="1" si="17"/>
        <v>1</v>
      </c>
      <c r="L272" s="27">
        <v>3</v>
      </c>
      <c r="M272" s="27">
        <f t="shared" si="18"/>
        <v>1.5</v>
      </c>
      <c r="N272" s="27">
        <f t="shared" ca="1" si="19"/>
        <v>32.5</v>
      </c>
      <c r="O272" s="26" t="s">
        <v>271</v>
      </c>
      <c r="P272" s="26" t="s">
        <v>1433</v>
      </c>
      <c r="Q272" s="26" t="s">
        <v>1434</v>
      </c>
      <c r="R272" s="29">
        <v>43226</v>
      </c>
      <c r="S272" s="26">
        <v>3345</v>
      </c>
      <c r="T272" s="30">
        <v>86</v>
      </c>
    </row>
    <row r="273" spans="1:20" x14ac:dyDescent="0.35">
      <c r="A273" s="31">
        <v>272</v>
      </c>
      <c r="B273" s="32" t="s">
        <v>1545</v>
      </c>
      <c r="C273" s="32" t="s">
        <v>1546</v>
      </c>
      <c r="D273" s="32" t="s">
        <v>1547</v>
      </c>
      <c r="E273" s="32" t="s">
        <v>48</v>
      </c>
      <c r="F273" s="32" t="s">
        <v>49</v>
      </c>
      <c r="G273" s="33">
        <v>3318</v>
      </c>
      <c r="H273" s="27">
        <f t="shared" si="16"/>
        <v>30</v>
      </c>
      <c r="I273" s="34">
        <v>43118</v>
      </c>
      <c r="J273" s="33">
        <f ca="1">DATEDIF('BDD client - segmentation'!$I273,TODAY(),"M")</f>
        <v>62</v>
      </c>
      <c r="K273" s="27">
        <f t="shared" ca="1" si="17"/>
        <v>0</v>
      </c>
      <c r="L273" s="33">
        <v>20</v>
      </c>
      <c r="M273" s="27">
        <f t="shared" si="18"/>
        <v>10</v>
      </c>
      <c r="N273" s="27">
        <f t="shared" ca="1" si="19"/>
        <v>40</v>
      </c>
      <c r="O273" s="32" t="s">
        <v>1548</v>
      </c>
      <c r="P273" s="32" t="s">
        <v>1549</v>
      </c>
      <c r="Q273" s="32" t="s">
        <v>1550</v>
      </c>
      <c r="R273" s="35">
        <v>43780</v>
      </c>
      <c r="S273" s="32">
        <v>4938</v>
      </c>
      <c r="T273" s="36">
        <v>109</v>
      </c>
    </row>
    <row r="274" spans="1:20" x14ac:dyDescent="0.35">
      <c r="A274" s="25">
        <v>273</v>
      </c>
      <c r="B274" s="26" t="s">
        <v>1551</v>
      </c>
      <c r="C274" s="26" t="s">
        <v>1552</v>
      </c>
      <c r="D274" s="26" t="s">
        <v>1553</v>
      </c>
      <c r="E274" s="26" t="s">
        <v>62</v>
      </c>
      <c r="F274" s="26" t="s">
        <v>49</v>
      </c>
      <c r="G274" s="27">
        <v>258</v>
      </c>
      <c r="H274" s="27">
        <f t="shared" si="16"/>
        <v>5</v>
      </c>
      <c r="I274" s="28">
        <v>44244</v>
      </c>
      <c r="J274" s="27">
        <f ca="1">DATEDIF('BDD client - segmentation'!$I274,TODAY(),"M")</f>
        <v>25</v>
      </c>
      <c r="K274" s="27">
        <f t="shared" ca="1" si="17"/>
        <v>0</v>
      </c>
      <c r="L274" s="27">
        <v>4</v>
      </c>
      <c r="M274" s="27">
        <f t="shared" si="18"/>
        <v>2</v>
      </c>
      <c r="N274" s="27">
        <f t="shared" ca="1" si="19"/>
        <v>7</v>
      </c>
      <c r="O274" s="26" t="s">
        <v>1554</v>
      </c>
      <c r="P274" s="26" t="s">
        <v>1555</v>
      </c>
      <c r="Q274" s="26" t="s">
        <v>1556</v>
      </c>
      <c r="R274" s="29">
        <v>43940</v>
      </c>
      <c r="S274" s="26">
        <v>3103</v>
      </c>
      <c r="T274" s="30">
        <v>229</v>
      </c>
    </row>
    <row r="275" spans="1:20" x14ac:dyDescent="0.35">
      <c r="A275" s="31">
        <v>274</v>
      </c>
      <c r="B275" s="32" t="s">
        <v>1557</v>
      </c>
      <c r="C275" s="32" t="s">
        <v>1558</v>
      </c>
      <c r="D275" s="32" t="s">
        <v>1559</v>
      </c>
      <c r="E275" s="32" t="s">
        <v>62</v>
      </c>
      <c r="F275" s="32" t="s">
        <v>49</v>
      </c>
      <c r="G275" s="33">
        <v>3605</v>
      </c>
      <c r="H275" s="27">
        <f t="shared" si="16"/>
        <v>30</v>
      </c>
      <c r="I275" s="34">
        <v>43623</v>
      </c>
      <c r="J275" s="33">
        <f ca="1">DATEDIF('BDD client - segmentation'!$I275,TODAY(),"M")</f>
        <v>45</v>
      </c>
      <c r="K275" s="27">
        <f t="shared" ca="1" si="17"/>
        <v>0</v>
      </c>
      <c r="L275" s="33">
        <v>30</v>
      </c>
      <c r="M275" s="27">
        <f t="shared" si="18"/>
        <v>15</v>
      </c>
      <c r="N275" s="27">
        <f t="shared" ca="1" si="19"/>
        <v>45</v>
      </c>
      <c r="O275" s="32" t="s">
        <v>1560</v>
      </c>
      <c r="P275" s="32" t="s">
        <v>1182</v>
      </c>
      <c r="Q275" s="32" t="s">
        <v>430</v>
      </c>
      <c r="R275" s="35">
        <v>43565</v>
      </c>
      <c r="S275" s="32">
        <v>2749</v>
      </c>
      <c r="T275" s="36">
        <v>5</v>
      </c>
    </row>
    <row r="276" spans="1:20" x14ac:dyDescent="0.35">
      <c r="A276" s="25">
        <v>275</v>
      </c>
      <c r="B276" s="26" t="s">
        <v>1561</v>
      </c>
      <c r="C276" s="26" t="s">
        <v>1562</v>
      </c>
      <c r="D276" s="26" t="s">
        <v>1563</v>
      </c>
      <c r="E276" s="26" t="s">
        <v>62</v>
      </c>
      <c r="F276" s="26" t="s">
        <v>205</v>
      </c>
      <c r="G276" s="27">
        <v>2740</v>
      </c>
      <c r="H276" s="27">
        <f t="shared" si="16"/>
        <v>20</v>
      </c>
      <c r="I276" s="28">
        <v>43605</v>
      </c>
      <c r="J276" s="27">
        <f ca="1">DATEDIF('BDD client - segmentation'!$I276,TODAY(),"M")</f>
        <v>46</v>
      </c>
      <c r="K276" s="27">
        <f t="shared" ca="1" si="17"/>
        <v>0</v>
      </c>
      <c r="L276" s="27">
        <v>11</v>
      </c>
      <c r="M276" s="27">
        <f t="shared" si="18"/>
        <v>5.5</v>
      </c>
      <c r="N276" s="27">
        <f t="shared" ca="1" si="19"/>
        <v>25.5</v>
      </c>
      <c r="O276" s="26" t="s">
        <v>271</v>
      </c>
      <c r="P276" s="26" t="s">
        <v>1564</v>
      </c>
      <c r="Q276" s="26" t="s">
        <v>1565</v>
      </c>
      <c r="R276" s="29">
        <v>43915</v>
      </c>
      <c r="S276" s="26">
        <v>197</v>
      </c>
      <c r="T276" s="30">
        <v>56</v>
      </c>
    </row>
    <row r="277" spans="1:20" x14ac:dyDescent="0.35">
      <c r="A277" s="31">
        <v>276</v>
      </c>
      <c r="B277" s="32" t="s">
        <v>1566</v>
      </c>
      <c r="C277" s="32" t="s">
        <v>1567</v>
      </c>
      <c r="D277" s="32" t="s">
        <v>1568</v>
      </c>
      <c r="E277" s="32" t="s">
        <v>62</v>
      </c>
      <c r="F277" s="32" t="s">
        <v>205</v>
      </c>
      <c r="G277" s="33">
        <v>2455</v>
      </c>
      <c r="H277" s="27">
        <f t="shared" si="16"/>
        <v>20</v>
      </c>
      <c r="I277" s="34">
        <v>44741</v>
      </c>
      <c r="J277" s="33">
        <f ca="1">DATEDIF('BDD client - segmentation'!$I277,TODAY(),"M")</f>
        <v>9</v>
      </c>
      <c r="K277" s="27">
        <f t="shared" ca="1" si="17"/>
        <v>5</v>
      </c>
      <c r="L277" s="33">
        <v>9</v>
      </c>
      <c r="M277" s="27">
        <f t="shared" si="18"/>
        <v>4.5</v>
      </c>
      <c r="N277" s="27">
        <f t="shared" ca="1" si="19"/>
        <v>29.5</v>
      </c>
      <c r="O277" s="32" t="s">
        <v>1569</v>
      </c>
      <c r="P277" s="32" t="s">
        <v>1570</v>
      </c>
      <c r="Q277" s="32" t="s">
        <v>1571</v>
      </c>
      <c r="R277" s="35">
        <v>44161</v>
      </c>
      <c r="S277" s="32">
        <v>3574</v>
      </c>
      <c r="T277" s="36">
        <v>108</v>
      </c>
    </row>
    <row r="278" spans="1:20" x14ac:dyDescent="0.35">
      <c r="A278" s="25">
        <v>277</v>
      </c>
      <c r="B278" s="26" t="s">
        <v>1572</v>
      </c>
      <c r="C278" s="26" t="s">
        <v>1573</v>
      </c>
      <c r="D278" s="26" t="s">
        <v>1574</v>
      </c>
      <c r="E278" s="26" t="s">
        <v>62</v>
      </c>
      <c r="F278" s="26" t="s">
        <v>49</v>
      </c>
      <c r="G278" s="27">
        <v>4133</v>
      </c>
      <c r="H278" s="27">
        <f t="shared" si="16"/>
        <v>30</v>
      </c>
      <c r="I278" s="28">
        <v>43979</v>
      </c>
      <c r="J278" s="27">
        <f ca="1">DATEDIF('BDD client - segmentation'!$I278,TODAY(),"M")</f>
        <v>34</v>
      </c>
      <c r="K278" s="27">
        <f t="shared" ca="1" si="17"/>
        <v>0</v>
      </c>
      <c r="L278" s="27">
        <v>23</v>
      </c>
      <c r="M278" s="27">
        <f t="shared" si="18"/>
        <v>11.5</v>
      </c>
      <c r="N278" s="27">
        <f t="shared" ca="1" si="19"/>
        <v>41.5</v>
      </c>
      <c r="O278" s="26" t="s">
        <v>1461</v>
      </c>
      <c r="P278" s="26" t="s">
        <v>1575</v>
      </c>
      <c r="Q278" s="26" t="s">
        <v>1576</v>
      </c>
      <c r="R278" s="29">
        <v>44422</v>
      </c>
      <c r="S278" s="26">
        <v>1342</v>
      </c>
      <c r="T278" s="30">
        <v>41</v>
      </c>
    </row>
    <row r="279" spans="1:20" x14ac:dyDescent="0.35">
      <c r="A279" s="31">
        <v>278</v>
      </c>
      <c r="B279" s="32" t="s">
        <v>1577</v>
      </c>
      <c r="C279" s="32" t="s">
        <v>1578</v>
      </c>
      <c r="D279" s="32" t="s">
        <v>1579</v>
      </c>
      <c r="E279" s="32" t="s">
        <v>62</v>
      </c>
      <c r="F279" s="32" t="s">
        <v>49</v>
      </c>
      <c r="G279" s="33">
        <v>4157</v>
      </c>
      <c r="H279" s="27">
        <f t="shared" si="16"/>
        <v>30</v>
      </c>
      <c r="I279" s="34">
        <v>44679</v>
      </c>
      <c r="J279" s="33">
        <f ca="1">DATEDIF('BDD client - segmentation'!$I279,TODAY(),"M")</f>
        <v>11</v>
      </c>
      <c r="K279" s="27">
        <f t="shared" ca="1" si="17"/>
        <v>5</v>
      </c>
      <c r="L279" s="33">
        <v>28</v>
      </c>
      <c r="M279" s="27">
        <f t="shared" si="18"/>
        <v>14</v>
      </c>
      <c r="N279" s="27">
        <f t="shared" ca="1" si="19"/>
        <v>49</v>
      </c>
      <c r="O279" s="32" t="s">
        <v>1580</v>
      </c>
      <c r="P279" s="32" t="s">
        <v>1581</v>
      </c>
      <c r="Q279" s="32" t="s">
        <v>566</v>
      </c>
      <c r="R279" s="35">
        <v>43829</v>
      </c>
      <c r="S279" s="32">
        <v>2260</v>
      </c>
      <c r="T279" s="36">
        <v>249</v>
      </c>
    </row>
    <row r="280" spans="1:20" x14ac:dyDescent="0.35">
      <c r="A280" s="25">
        <v>279</v>
      </c>
      <c r="B280" s="26" t="s">
        <v>1582</v>
      </c>
      <c r="C280" s="26" t="s">
        <v>1583</v>
      </c>
      <c r="D280" s="26" t="s">
        <v>1584</v>
      </c>
      <c r="E280" s="26" t="s">
        <v>62</v>
      </c>
      <c r="F280" s="26" t="s">
        <v>63</v>
      </c>
      <c r="G280" s="27">
        <v>1643</v>
      </c>
      <c r="H280" s="27">
        <f t="shared" si="16"/>
        <v>20</v>
      </c>
      <c r="I280" s="28">
        <v>43523</v>
      </c>
      <c r="J280" s="27">
        <f ca="1">DATEDIF('BDD client - segmentation'!$I280,TODAY(),"M")</f>
        <v>49</v>
      </c>
      <c r="K280" s="27">
        <f t="shared" ca="1" si="17"/>
        <v>0</v>
      </c>
      <c r="L280" s="27">
        <v>4</v>
      </c>
      <c r="M280" s="27">
        <f t="shared" si="18"/>
        <v>2</v>
      </c>
      <c r="N280" s="27">
        <f t="shared" ca="1" si="19"/>
        <v>22</v>
      </c>
      <c r="O280" s="26" t="s">
        <v>1585</v>
      </c>
      <c r="P280" s="26" t="s">
        <v>1586</v>
      </c>
      <c r="Q280" s="26" t="s">
        <v>1587</v>
      </c>
      <c r="R280" s="29">
        <v>43571</v>
      </c>
      <c r="S280" s="26">
        <v>3494</v>
      </c>
      <c r="T280" s="30">
        <v>229</v>
      </c>
    </row>
    <row r="281" spans="1:20" x14ac:dyDescent="0.35">
      <c r="A281" s="31">
        <v>280</v>
      </c>
      <c r="B281" s="32" t="s">
        <v>1588</v>
      </c>
      <c r="C281" s="32" t="s">
        <v>1589</v>
      </c>
      <c r="D281" s="32" t="s">
        <v>1590</v>
      </c>
      <c r="E281" s="32" t="s">
        <v>48</v>
      </c>
      <c r="F281" s="32" t="s">
        <v>93</v>
      </c>
      <c r="G281" s="33">
        <v>3820</v>
      </c>
      <c r="H281" s="27">
        <f t="shared" si="16"/>
        <v>30</v>
      </c>
      <c r="I281" s="34">
        <v>43436</v>
      </c>
      <c r="J281" s="33">
        <f ca="1">DATEDIF('BDD client - segmentation'!$I281,TODAY(),"M")</f>
        <v>52</v>
      </c>
      <c r="K281" s="27">
        <f t="shared" ca="1" si="17"/>
        <v>0</v>
      </c>
      <c r="L281" s="33">
        <v>4</v>
      </c>
      <c r="M281" s="27">
        <f t="shared" si="18"/>
        <v>2</v>
      </c>
      <c r="N281" s="27">
        <f t="shared" ca="1" si="19"/>
        <v>32</v>
      </c>
      <c r="O281" s="32" t="s">
        <v>70</v>
      </c>
      <c r="P281" s="32" t="s">
        <v>1591</v>
      </c>
      <c r="Q281" s="32" t="s">
        <v>1592</v>
      </c>
      <c r="R281" s="35">
        <v>43482</v>
      </c>
      <c r="S281" s="32">
        <v>3506</v>
      </c>
      <c r="T281" s="36">
        <v>214</v>
      </c>
    </row>
    <row r="282" spans="1:20" x14ac:dyDescent="0.35">
      <c r="A282" s="25">
        <v>281</v>
      </c>
      <c r="B282" s="26" t="s">
        <v>1593</v>
      </c>
      <c r="C282" s="26" t="s">
        <v>1594</v>
      </c>
      <c r="D282" s="26" t="s">
        <v>1595</v>
      </c>
      <c r="E282" s="26" t="s">
        <v>62</v>
      </c>
      <c r="F282" s="26" t="s">
        <v>49</v>
      </c>
      <c r="G282" s="27">
        <v>2678</v>
      </c>
      <c r="H282" s="27">
        <f t="shared" si="16"/>
        <v>20</v>
      </c>
      <c r="I282" s="28">
        <v>44668</v>
      </c>
      <c r="J282" s="27">
        <f ca="1">DATEDIF('BDD client - segmentation'!$I282,TODAY(),"M")</f>
        <v>11</v>
      </c>
      <c r="K282" s="27">
        <f t="shared" ca="1" si="17"/>
        <v>5</v>
      </c>
      <c r="L282" s="27">
        <v>16</v>
      </c>
      <c r="M282" s="27">
        <f t="shared" si="18"/>
        <v>8</v>
      </c>
      <c r="N282" s="27">
        <f t="shared" ca="1" si="19"/>
        <v>33</v>
      </c>
      <c r="O282" s="26" t="s">
        <v>1596</v>
      </c>
      <c r="P282" s="26" t="s">
        <v>1597</v>
      </c>
      <c r="Q282" s="26" t="s">
        <v>1109</v>
      </c>
      <c r="R282" s="29">
        <v>43795</v>
      </c>
      <c r="S282" s="26">
        <v>1987</v>
      </c>
      <c r="T282" s="30">
        <v>1</v>
      </c>
    </row>
    <row r="283" spans="1:20" x14ac:dyDescent="0.35">
      <c r="A283" s="31">
        <v>282</v>
      </c>
      <c r="B283" s="32" t="s">
        <v>1598</v>
      </c>
      <c r="C283" s="32" t="s">
        <v>1599</v>
      </c>
      <c r="D283" s="32" t="s">
        <v>1600</v>
      </c>
      <c r="E283" s="32" t="s">
        <v>62</v>
      </c>
      <c r="F283" s="32" t="s">
        <v>49</v>
      </c>
      <c r="G283" s="33">
        <v>4171</v>
      </c>
      <c r="H283" s="27">
        <f t="shared" si="16"/>
        <v>30</v>
      </c>
      <c r="I283" s="34">
        <v>43189</v>
      </c>
      <c r="J283" s="33">
        <f ca="1">DATEDIF('BDD client - segmentation'!$I283,TODAY(),"M")</f>
        <v>60</v>
      </c>
      <c r="K283" s="27">
        <f t="shared" ca="1" si="17"/>
        <v>0</v>
      </c>
      <c r="L283" s="33">
        <v>3</v>
      </c>
      <c r="M283" s="27">
        <f t="shared" si="18"/>
        <v>1.5</v>
      </c>
      <c r="N283" s="27">
        <f t="shared" ca="1" si="19"/>
        <v>31.5</v>
      </c>
      <c r="O283" s="32" t="s">
        <v>1601</v>
      </c>
      <c r="P283" s="32" t="s">
        <v>1602</v>
      </c>
      <c r="Q283" s="32" t="s">
        <v>1603</v>
      </c>
      <c r="R283" s="35">
        <v>43208</v>
      </c>
      <c r="S283" s="32">
        <v>4042</v>
      </c>
      <c r="T283" s="36">
        <v>171</v>
      </c>
    </row>
    <row r="284" spans="1:20" x14ac:dyDescent="0.35">
      <c r="A284" s="25">
        <v>283</v>
      </c>
      <c r="B284" s="26" t="s">
        <v>1604</v>
      </c>
      <c r="C284" s="26" t="s">
        <v>1605</v>
      </c>
      <c r="D284" s="26" t="s">
        <v>1606</v>
      </c>
      <c r="E284" s="26" t="s">
        <v>48</v>
      </c>
      <c r="F284" s="26" t="s">
        <v>49</v>
      </c>
      <c r="G284" s="27">
        <v>541</v>
      </c>
      <c r="H284" s="27">
        <f t="shared" si="16"/>
        <v>10</v>
      </c>
      <c r="I284" s="28">
        <v>43816</v>
      </c>
      <c r="J284" s="27">
        <f ca="1">DATEDIF('BDD client - segmentation'!$I284,TODAY(),"M")</f>
        <v>39</v>
      </c>
      <c r="K284" s="27">
        <f t="shared" ca="1" si="17"/>
        <v>0</v>
      </c>
      <c r="L284" s="27">
        <v>20</v>
      </c>
      <c r="M284" s="27">
        <f t="shared" si="18"/>
        <v>10</v>
      </c>
      <c r="N284" s="27">
        <f t="shared" ca="1" si="19"/>
        <v>20</v>
      </c>
      <c r="O284" s="26" t="s">
        <v>1607</v>
      </c>
      <c r="P284" s="26" t="s">
        <v>1608</v>
      </c>
      <c r="Q284" s="26" t="s">
        <v>1609</v>
      </c>
      <c r="R284" s="29">
        <v>43494</v>
      </c>
      <c r="S284" s="26">
        <v>3585</v>
      </c>
      <c r="T284" s="30">
        <v>77</v>
      </c>
    </row>
    <row r="285" spans="1:20" x14ac:dyDescent="0.35">
      <c r="A285" s="31">
        <v>284</v>
      </c>
      <c r="B285" s="32" t="s">
        <v>1610</v>
      </c>
      <c r="C285" s="32" t="s">
        <v>1611</v>
      </c>
      <c r="D285" s="32" t="s">
        <v>1612</v>
      </c>
      <c r="E285" s="32" t="s">
        <v>62</v>
      </c>
      <c r="F285" s="32" t="s">
        <v>49</v>
      </c>
      <c r="G285" s="33">
        <v>367</v>
      </c>
      <c r="H285" s="27">
        <f t="shared" si="16"/>
        <v>5</v>
      </c>
      <c r="I285" s="34">
        <v>44851</v>
      </c>
      <c r="J285" s="33">
        <f ca="1">DATEDIF('BDD client - segmentation'!$I285,TODAY(),"M")</f>
        <v>5</v>
      </c>
      <c r="K285" s="27">
        <f t="shared" ca="1" si="17"/>
        <v>10</v>
      </c>
      <c r="L285" s="33">
        <v>4</v>
      </c>
      <c r="M285" s="27">
        <f t="shared" si="18"/>
        <v>2</v>
      </c>
      <c r="N285" s="27">
        <f t="shared" ca="1" si="19"/>
        <v>17</v>
      </c>
      <c r="O285" s="32" t="s">
        <v>1613</v>
      </c>
      <c r="P285" s="32" t="s">
        <v>1614</v>
      </c>
      <c r="Q285" s="32" t="s">
        <v>1615</v>
      </c>
      <c r="R285" s="35">
        <v>44469</v>
      </c>
      <c r="S285" s="32">
        <v>3821</v>
      </c>
      <c r="T285" s="36">
        <v>138</v>
      </c>
    </row>
    <row r="286" spans="1:20" x14ac:dyDescent="0.35">
      <c r="A286" s="25">
        <v>285</v>
      </c>
      <c r="B286" s="26" t="s">
        <v>1616</v>
      </c>
      <c r="C286" s="26" t="s">
        <v>1617</v>
      </c>
      <c r="D286" s="26" t="s">
        <v>1618</v>
      </c>
      <c r="E286" s="26" t="s">
        <v>62</v>
      </c>
      <c r="F286" s="26" t="s">
        <v>49</v>
      </c>
      <c r="G286" s="27">
        <v>3153</v>
      </c>
      <c r="H286" s="27">
        <f t="shared" si="16"/>
        <v>30</v>
      </c>
      <c r="I286" s="28">
        <v>43151</v>
      </c>
      <c r="J286" s="27">
        <f ca="1">DATEDIF('BDD client - segmentation'!$I286,TODAY(),"M")</f>
        <v>61</v>
      </c>
      <c r="K286" s="27">
        <f t="shared" ca="1" si="17"/>
        <v>0</v>
      </c>
      <c r="L286" s="27">
        <v>1</v>
      </c>
      <c r="M286" s="27">
        <f t="shared" si="18"/>
        <v>0.5</v>
      </c>
      <c r="N286" s="27">
        <f t="shared" ca="1" si="19"/>
        <v>30.5</v>
      </c>
      <c r="O286" s="26" t="s">
        <v>1619</v>
      </c>
      <c r="P286" s="26" t="s">
        <v>1620</v>
      </c>
      <c r="Q286" s="26" t="s">
        <v>1621</v>
      </c>
      <c r="R286" s="29">
        <v>43727</v>
      </c>
      <c r="S286" s="26">
        <v>2430</v>
      </c>
      <c r="T286" s="30">
        <v>13</v>
      </c>
    </row>
    <row r="287" spans="1:20" x14ac:dyDescent="0.35">
      <c r="A287" s="31">
        <v>286</v>
      </c>
      <c r="B287" s="32" t="s">
        <v>1622</v>
      </c>
      <c r="C287" s="32" t="s">
        <v>1623</v>
      </c>
      <c r="D287" s="32" t="s">
        <v>1624</v>
      </c>
      <c r="E287" s="32" t="s">
        <v>48</v>
      </c>
      <c r="F287" s="32" t="s">
        <v>49</v>
      </c>
      <c r="G287" s="33">
        <v>509</v>
      </c>
      <c r="H287" s="27">
        <f t="shared" si="16"/>
        <v>10</v>
      </c>
      <c r="I287" s="34">
        <v>44853</v>
      </c>
      <c r="J287" s="33">
        <f ca="1">DATEDIF('BDD client - segmentation'!$I287,TODAY(),"M")</f>
        <v>5</v>
      </c>
      <c r="K287" s="27">
        <f t="shared" ca="1" si="17"/>
        <v>10</v>
      </c>
      <c r="L287" s="33">
        <v>24</v>
      </c>
      <c r="M287" s="27">
        <f t="shared" si="18"/>
        <v>12</v>
      </c>
      <c r="N287" s="27">
        <f t="shared" ca="1" si="19"/>
        <v>32</v>
      </c>
      <c r="O287" s="32" t="s">
        <v>1625</v>
      </c>
      <c r="P287" s="32" t="s">
        <v>1626</v>
      </c>
      <c r="Q287" s="32" t="s">
        <v>1627</v>
      </c>
      <c r="R287" s="35">
        <v>44181</v>
      </c>
      <c r="S287" s="32">
        <v>2675</v>
      </c>
      <c r="T287" s="36">
        <v>74</v>
      </c>
    </row>
    <row r="288" spans="1:20" x14ac:dyDescent="0.35">
      <c r="A288" s="25">
        <v>287</v>
      </c>
      <c r="B288" s="26" t="s">
        <v>1628</v>
      </c>
      <c r="C288" s="26" t="s">
        <v>1629</v>
      </c>
      <c r="D288" s="26" t="s">
        <v>1630</v>
      </c>
      <c r="E288" s="26" t="s">
        <v>48</v>
      </c>
      <c r="F288" s="26" t="s">
        <v>125</v>
      </c>
      <c r="G288" s="27">
        <v>3084</v>
      </c>
      <c r="H288" s="27">
        <f t="shared" si="16"/>
        <v>30</v>
      </c>
      <c r="I288" s="28">
        <v>43334</v>
      </c>
      <c r="J288" s="27">
        <f ca="1">DATEDIF('BDD client - segmentation'!$I288,TODAY(),"M")</f>
        <v>55</v>
      </c>
      <c r="K288" s="27">
        <f t="shared" ca="1" si="17"/>
        <v>0</v>
      </c>
      <c r="L288" s="27">
        <v>18</v>
      </c>
      <c r="M288" s="27">
        <f t="shared" si="18"/>
        <v>9</v>
      </c>
      <c r="N288" s="27">
        <f t="shared" ca="1" si="19"/>
        <v>39</v>
      </c>
      <c r="O288" s="26" t="s">
        <v>1631</v>
      </c>
      <c r="P288" s="26" t="s">
        <v>1632</v>
      </c>
      <c r="Q288" s="26" t="s">
        <v>1633</v>
      </c>
      <c r="R288" s="29">
        <v>43958</v>
      </c>
      <c r="S288" s="26">
        <v>1128</v>
      </c>
      <c r="T288" s="30">
        <v>8</v>
      </c>
    </row>
    <row r="289" spans="1:20" x14ac:dyDescent="0.35">
      <c r="A289" s="31">
        <v>288</v>
      </c>
      <c r="B289" s="32" t="s">
        <v>1634</v>
      </c>
      <c r="C289" s="32" t="s">
        <v>1635</v>
      </c>
      <c r="D289" s="32" t="s">
        <v>1636</v>
      </c>
      <c r="E289" s="32" t="s">
        <v>62</v>
      </c>
      <c r="F289" s="32" t="s">
        <v>205</v>
      </c>
      <c r="G289" s="33">
        <v>2932</v>
      </c>
      <c r="H289" s="27">
        <f t="shared" si="16"/>
        <v>20</v>
      </c>
      <c r="I289" s="34">
        <v>44544</v>
      </c>
      <c r="J289" s="33">
        <f ca="1">DATEDIF('BDD client - segmentation'!$I289,TODAY(),"M")</f>
        <v>15</v>
      </c>
      <c r="K289" s="27">
        <f t="shared" ca="1" si="17"/>
        <v>1</v>
      </c>
      <c r="L289" s="33">
        <v>30</v>
      </c>
      <c r="M289" s="27">
        <f t="shared" si="18"/>
        <v>15</v>
      </c>
      <c r="N289" s="27">
        <f t="shared" ca="1" si="19"/>
        <v>36</v>
      </c>
      <c r="O289" s="32" t="s">
        <v>1637</v>
      </c>
      <c r="P289" s="32" t="s">
        <v>1638</v>
      </c>
      <c r="Q289" s="32" t="s">
        <v>894</v>
      </c>
      <c r="R289" s="35">
        <v>43223</v>
      </c>
      <c r="S289" s="32">
        <v>4681</v>
      </c>
      <c r="T289" s="36">
        <v>65</v>
      </c>
    </row>
    <row r="290" spans="1:20" x14ac:dyDescent="0.35">
      <c r="A290" s="25">
        <v>289</v>
      </c>
      <c r="B290" s="26" t="s">
        <v>1639</v>
      </c>
      <c r="C290" s="26" t="s">
        <v>1640</v>
      </c>
      <c r="D290" s="26" t="s">
        <v>1641</v>
      </c>
      <c r="E290" s="26" t="s">
        <v>62</v>
      </c>
      <c r="F290" s="26" t="s">
        <v>49</v>
      </c>
      <c r="G290" s="27">
        <v>4520</v>
      </c>
      <c r="H290" s="27">
        <f t="shared" si="16"/>
        <v>30</v>
      </c>
      <c r="I290" s="28">
        <v>43351</v>
      </c>
      <c r="J290" s="27">
        <f ca="1">DATEDIF('BDD client - segmentation'!$I290,TODAY(),"M")</f>
        <v>54</v>
      </c>
      <c r="K290" s="27">
        <f t="shared" ca="1" si="17"/>
        <v>0</v>
      </c>
      <c r="L290" s="27">
        <v>27</v>
      </c>
      <c r="M290" s="27">
        <f t="shared" si="18"/>
        <v>13.5</v>
      </c>
      <c r="N290" s="27">
        <f t="shared" ca="1" si="19"/>
        <v>43.5</v>
      </c>
      <c r="O290" s="26" t="s">
        <v>1642</v>
      </c>
      <c r="P290" s="26" t="s">
        <v>1643</v>
      </c>
      <c r="Q290" s="26" t="s">
        <v>1644</v>
      </c>
      <c r="R290" s="29">
        <v>44599</v>
      </c>
      <c r="S290" s="26">
        <v>899</v>
      </c>
      <c r="T290" s="30">
        <v>202</v>
      </c>
    </row>
    <row r="291" spans="1:20" x14ac:dyDescent="0.35">
      <c r="A291" s="31">
        <v>290</v>
      </c>
      <c r="B291" s="32" t="s">
        <v>1645</v>
      </c>
      <c r="C291" s="32" t="s">
        <v>1646</v>
      </c>
      <c r="D291" s="32" t="s">
        <v>1647</v>
      </c>
      <c r="E291" s="32" t="s">
        <v>62</v>
      </c>
      <c r="F291" s="32" t="s">
        <v>63</v>
      </c>
      <c r="G291" s="33">
        <v>450</v>
      </c>
      <c r="H291" s="27">
        <f t="shared" si="16"/>
        <v>5</v>
      </c>
      <c r="I291" s="34">
        <v>43489</v>
      </c>
      <c r="J291" s="33">
        <f ca="1">DATEDIF('BDD client - segmentation'!$I291,TODAY(),"M")</f>
        <v>50</v>
      </c>
      <c r="K291" s="27">
        <f t="shared" ca="1" si="17"/>
        <v>0</v>
      </c>
      <c r="L291" s="33">
        <v>25</v>
      </c>
      <c r="M291" s="27">
        <f t="shared" si="18"/>
        <v>12.5</v>
      </c>
      <c r="N291" s="27">
        <f t="shared" ca="1" si="19"/>
        <v>17.5</v>
      </c>
      <c r="O291" s="32" t="s">
        <v>1648</v>
      </c>
      <c r="P291" s="32" t="s">
        <v>1649</v>
      </c>
      <c r="Q291" s="32" t="s">
        <v>359</v>
      </c>
      <c r="R291" s="35">
        <v>43642</v>
      </c>
      <c r="S291" s="32">
        <v>3498</v>
      </c>
      <c r="T291" s="36">
        <v>171</v>
      </c>
    </row>
    <row r="292" spans="1:20" x14ac:dyDescent="0.35">
      <c r="A292" s="25">
        <v>291</v>
      </c>
      <c r="B292" s="26" t="s">
        <v>1650</v>
      </c>
      <c r="C292" s="26" t="s">
        <v>1651</v>
      </c>
      <c r="D292" s="26" t="s">
        <v>1652</v>
      </c>
      <c r="E292" s="26" t="s">
        <v>62</v>
      </c>
      <c r="F292" s="26" t="s">
        <v>398</v>
      </c>
      <c r="G292" s="27">
        <v>2748</v>
      </c>
      <c r="H292" s="27">
        <f t="shared" si="16"/>
        <v>20</v>
      </c>
      <c r="I292" s="28">
        <v>44266</v>
      </c>
      <c r="J292" s="27">
        <f ca="1">DATEDIF('BDD client - segmentation'!$I292,TODAY(),"M")</f>
        <v>24</v>
      </c>
      <c r="K292" s="27">
        <f t="shared" ca="1" si="17"/>
        <v>1</v>
      </c>
      <c r="L292" s="27">
        <v>30</v>
      </c>
      <c r="M292" s="27">
        <f t="shared" si="18"/>
        <v>15</v>
      </c>
      <c r="N292" s="27">
        <f t="shared" ca="1" si="19"/>
        <v>36</v>
      </c>
      <c r="O292" s="26" t="s">
        <v>1313</v>
      </c>
      <c r="P292" s="26" t="s">
        <v>1653</v>
      </c>
      <c r="Q292" s="26" t="s">
        <v>658</v>
      </c>
      <c r="R292" s="29">
        <v>44645</v>
      </c>
      <c r="S292" s="26">
        <v>4202</v>
      </c>
      <c r="T292" s="30">
        <v>162</v>
      </c>
    </row>
    <row r="293" spans="1:20" x14ac:dyDescent="0.35">
      <c r="A293" s="31">
        <v>292</v>
      </c>
      <c r="B293" s="32" t="s">
        <v>1654</v>
      </c>
      <c r="C293" s="32" t="s">
        <v>1655</v>
      </c>
      <c r="D293" s="32" t="s">
        <v>1656</v>
      </c>
      <c r="E293" s="32" t="s">
        <v>62</v>
      </c>
      <c r="F293" s="32" t="s">
        <v>63</v>
      </c>
      <c r="G293" s="33">
        <v>1803</v>
      </c>
      <c r="H293" s="27">
        <f t="shared" si="16"/>
        <v>20</v>
      </c>
      <c r="I293" s="34">
        <v>44355</v>
      </c>
      <c r="J293" s="33">
        <f ca="1">DATEDIF('BDD client - segmentation'!$I293,TODAY(),"M")</f>
        <v>21</v>
      </c>
      <c r="K293" s="27">
        <f t="shared" ca="1" si="17"/>
        <v>1</v>
      </c>
      <c r="L293" s="33">
        <v>26</v>
      </c>
      <c r="M293" s="27">
        <f t="shared" si="18"/>
        <v>13</v>
      </c>
      <c r="N293" s="27">
        <f t="shared" ca="1" si="19"/>
        <v>34</v>
      </c>
      <c r="O293" s="32" t="s">
        <v>1657</v>
      </c>
      <c r="P293" s="32" t="s">
        <v>1658</v>
      </c>
      <c r="Q293" s="32" t="s">
        <v>1659</v>
      </c>
      <c r="R293" s="35">
        <v>43320</v>
      </c>
      <c r="S293" s="32">
        <v>4363</v>
      </c>
      <c r="T293" s="36">
        <v>161</v>
      </c>
    </row>
    <row r="294" spans="1:20" x14ac:dyDescent="0.35">
      <c r="A294" s="25">
        <v>293</v>
      </c>
      <c r="B294" s="26" t="s">
        <v>1660</v>
      </c>
      <c r="C294" s="26" t="s">
        <v>1661</v>
      </c>
      <c r="D294" s="26" t="s">
        <v>1662</v>
      </c>
      <c r="E294" s="26" t="s">
        <v>48</v>
      </c>
      <c r="F294" s="26" t="s">
        <v>49</v>
      </c>
      <c r="G294" s="27">
        <v>448</v>
      </c>
      <c r="H294" s="27">
        <f t="shared" si="16"/>
        <v>5</v>
      </c>
      <c r="I294" s="28">
        <v>44067</v>
      </c>
      <c r="J294" s="27">
        <f ca="1">DATEDIF('BDD client - segmentation'!$I294,TODAY(),"M")</f>
        <v>31</v>
      </c>
      <c r="K294" s="27">
        <f t="shared" ca="1" si="17"/>
        <v>0</v>
      </c>
      <c r="L294" s="27">
        <v>14</v>
      </c>
      <c r="M294" s="27">
        <f t="shared" si="18"/>
        <v>7</v>
      </c>
      <c r="N294" s="27">
        <f t="shared" ca="1" si="19"/>
        <v>12</v>
      </c>
      <c r="O294" s="26" t="s">
        <v>1663</v>
      </c>
      <c r="P294" s="26" t="s">
        <v>1664</v>
      </c>
      <c r="Q294" s="26" t="s">
        <v>1665</v>
      </c>
      <c r="R294" s="29">
        <v>44565</v>
      </c>
      <c r="S294" s="26">
        <v>2343</v>
      </c>
      <c r="T294" s="30">
        <v>230</v>
      </c>
    </row>
    <row r="295" spans="1:20" x14ac:dyDescent="0.35">
      <c r="A295" s="31">
        <v>294</v>
      </c>
      <c r="B295" s="32" t="s">
        <v>1666</v>
      </c>
      <c r="C295" s="32" t="s">
        <v>1667</v>
      </c>
      <c r="D295" s="32" t="s">
        <v>1668</v>
      </c>
      <c r="E295" s="32" t="s">
        <v>62</v>
      </c>
      <c r="F295" s="32" t="s">
        <v>125</v>
      </c>
      <c r="G295" s="33">
        <v>3530</v>
      </c>
      <c r="H295" s="27">
        <f t="shared" si="16"/>
        <v>30</v>
      </c>
      <c r="I295" s="34">
        <v>44752</v>
      </c>
      <c r="J295" s="33">
        <f ca="1">DATEDIF('BDD client - segmentation'!$I295,TODAY(),"M")</f>
        <v>8</v>
      </c>
      <c r="K295" s="27">
        <f t="shared" ca="1" si="17"/>
        <v>5</v>
      </c>
      <c r="L295" s="33">
        <v>3</v>
      </c>
      <c r="M295" s="27">
        <f t="shared" si="18"/>
        <v>1.5</v>
      </c>
      <c r="N295" s="27">
        <f t="shared" ca="1" si="19"/>
        <v>36.5</v>
      </c>
      <c r="O295" s="32" t="s">
        <v>94</v>
      </c>
      <c r="P295" s="32" t="s">
        <v>1669</v>
      </c>
      <c r="Q295" s="32" t="s">
        <v>1670</v>
      </c>
      <c r="R295" s="35">
        <v>43723</v>
      </c>
      <c r="S295" s="32">
        <v>2201</v>
      </c>
      <c r="T295" s="36">
        <v>135</v>
      </c>
    </row>
    <row r="296" spans="1:20" x14ac:dyDescent="0.35">
      <c r="A296" s="25">
        <v>295</v>
      </c>
      <c r="B296" s="26" t="s">
        <v>1671</v>
      </c>
      <c r="C296" s="26" t="s">
        <v>1672</v>
      </c>
      <c r="D296" s="26" t="s">
        <v>1673</v>
      </c>
      <c r="E296" s="26" t="s">
        <v>62</v>
      </c>
      <c r="F296" s="26" t="s">
        <v>63</v>
      </c>
      <c r="G296" s="27">
        <v>1431</v>
      </c>
      <c r="H296" s="27">
        <f t="shared" si="16"/>
        <v>20</v>
      </c>
      <c r="I296" s="28">
        <v>43232</v>
      </c>
      <c r="J296" s="27">
        <f ca="1">DATEDIF('BDD client - segmentation'!$I296,TODAY(),"M")</f>
        <v>58</v>
      </c>
      <c r="K296" s="27">
        <f t="shared" ca="1" si="17"/>
        <v>0</v>
      </c>
      <c r="L296" s="27">
        <v>5</v>
      </c>
      <c r="M296" s="27">
        <f t="shared" si="18"/>
        <v>2.5</v>
      </c>
      <c r="N296" s="27">
        <f t="shared" ca="1" si="19"/>
        <v>22.5</v>
      </c>
      <c r="O296" s="26" t="s">
        <v>1674</v>
      </c>
      <c r="P296" s="26" t="s">
        <v>1675</v>
      </c>
      <c r="Q296" s="26" t="s">
        <v>1676</v>
      </c>
      <c r="R296" s="29">
        <v>44357</v>
      </c>
      <c r="S296" s="26">
        <v>2565</v>
      </c>
      <c r="T296" s="30">
        <v>13</v>
      </c>
    </row>
    <row r="297" spans="1:20" x14ac:dyDescent="0.35">
      <c r="A297" s="31">
        <v>296</v>
      </c>
      <c r="B297" s="32" t="s">
        <v>1677</v>
      </c>
      <c r="C297" s="32" t="s">
        <v>1678</v>
      </c>
      <c r="D297" s="32" t="s">
        <v>1679</v>
      </c>
      <c r="E297" s="32" t="s">
        <v>48</v>
      </c>
      <c r="F297" s="32" t="s">
        <v>49</v>
      </c>
      <c r="G297" s="33">
        <v>2768</v>
      </c>
      <c r="H297" s="27">
        <f t="shared" si="16"/>
        <v>20</v>
      </c>
      <c r="I297" s="34">
        <v>43630</v>
      </c>
      <c r="J297" s="33">
        <f ca="1">DATEDIF('BDD client - segmentation'!$I297,TODAY(),"M")</f>
        <v>45</v>
      </c>
      <c r="K297" s="27">
        <f t="shared" ca="1" si="17"/>
        <v>0</v>
      </c>
      <c r="L297" s="33">
        <v>17</v>
      </c>
      <c r="M297" s="27">
        <f t="shared" si="18"/>
        <v>8.5</v>
      </c>
      <c r="N297" s="27">
        <f t="shared" ca="1" si="19"/>
        <v>28.5</v>
      </c>
      <c r="O297" s="32" t="s">
        <v>1680</v>
      </c>
      <c r="P297" s="32" t="s">
        <v>1681</v>
      </c>
      <c r="Q297" s="32" t="s">
        <v>1368</v>
      </c>
      <c r="R297" s="35">
        <v>44852</v>
      </c>
      <c r="S297" s="32">
        <v>1745</v>
      </c>
      <c r="T297" s="36">
        <v>57</v>
      </c>
    </row>
    <row r="298" spans="1:20" x14ac:dyDescent="0.35">
      <c r="A298" s="25">
        <v>297</v>
      </c>
      <c r="B298" s="26" t="s">
        <v>1682</v>
      </c>
      <c r="C298" s="26" t="s">
        <v>1683</v>
      </c>
      <c r="D298" s="26" t="s">
        <v>1684</v>
      </c>
      <c r="E298" s="26" t="s">
        <v>48</v>
      </c>
      <c r="F298" s="26" t="s">
        <v>49</v>
      </c>
      <c r="G298" s="27">
        <v>1570</v>
      </c>
      <c r="H298" s="27">
        <f t="shared" si="16"/>
        <v>20</v>
      </c>
      <c r="I298" s="28">
        <v>43246</v>
      </c>
      <c r="J298" s="27">
        <f ca="1">DATEDIF('BDD client - segmentation'!$I298,TODAY(),"M")</f>
        <v>58</v>
      </c>
      <c r="K298" s="27">
        <f t="shared" ca="1" si="17"/>
        <v>0</v>
      </c>
      <c r="L298" s="27">
        <v>14</v>
      </c>
      <c r="M298" s="27">
        <f t="shared" si="18"/>
        <v>7</v>
      </c>
      <c r="N298" s="27">
        <f t="shared" ca="1" si="19"/>
        <v>27</v>
      </c>
      <c r="O298" s="26" t="s">
        <v>1685</v>
      </c>
      <c r="P298" s="26" t="s">
        <v>1686</v>
      </c>
      <c r="Q298" s="26" t="s">
        <v>453</v>
      </c>
      <c r="R298" s="29">
        <v>43176</v>
      </c>
      <c r="S298" s="26">
        <v>1724</v>
      </c>
      <c r="T298" s="30">
        <v>191</v>
      </c>
    </row>
    <row r="299" spans="1:20" x14ac:dyDescent="0.35">
      <c r="A299" s="31">
        <v>298</v>
      </c>
      <c r="B299" s="32" t="s">
        <v>1687</v>
      </c>
      <c r="C299" s="32" t="s">
        <v>1688</v>
      </c>
      <c r="D299" s="32" t="s">
        <v>1689</v>
      </c>
      <c r="E299" s="32" t="s">
        <v>62</v>
      </c>
      <c r="F299" s="32" t="s">
        <v>49</v>
      </c>
      <c r="G299" s="33">
        <v>2568</v>
      </c>
      <c r="H299" s="27">
        <f t="shared" si="16"/>
        <v>20</v>
      </c>
      <c r="I299" s="34">
        <v>43502</v>
      </c>
      <c r="J299" s="33">
        <f ca="1">DATEDIF('BDD client - segmentation'!$I299,TODAY(),"M")</f>
        <v>49</v>
      </c>
      <c r="K299" s="27">
        <f t="shared" ca="1" si="17"/>
        <v>0</v>
      </c>
      <c r="L299" s="33">
        <v>21</v>
      </c>
      <c r="M299" s="27">
        <f t="shared" si="18"/>
        <v>10.5</v>
      </c>
      <c r="N299" s="27">
        <f t="shared" ca="1" si="19"/>
        <v>30.5</v>
      </c>
      <c r="O299" s="32" t="s">
        <v>614</v>
      </c>
      <c r="P299" s="32" t="s">
        <v>1690</v>
      </c>
      <c r="Q299" s="32" t="s">
        <v>134</v>
      </c>
      <c r="R299" s="35">
        <v>44550</v>
      </c>
      <c r="S299" s="32">
        <v>416</v>
      </c>
      <c r="T299" s="36">
        <v>241</v>
      </c>
    </row>
    <row r="300" spans="1:20" x14ac:dyDescent="0.35">
      <c r="A300" s="25">
        <v>299</v>
      </c>
      <c r="B300" s="26" t="s">
        <v>1691</v>
      </c>
      <c r="C300" s="26" t="s">
        <v>1692</v>
      </c>
      <c r="D300" s="26" t="s">
        <v>1693</v>
      </c>
      <c r="E300" s="26" t="s">
        <v>48</v>
      </c>
      <c r="F300" s="26" t="s">
        <v>49</v>
      </c>
      <c r="G300" s="27">
        <v>4630</v>
      </c>
      <c r="H300" s="27">
        <f t="shared" si="16"/>
        <v>30</v>
      </c>
      <c r="I300" s="28">
        <v>43917</v>
      </c>
      <c r="J300" s="27">
        <f ca="1">DATEDIF('BDD client - segmentation'!$I300,TODAY(),"M")</f>
        <v>36</v>
      </c>
      <c r="K300" s="27">
        <f t="shared" ca="1" si="17"/>
        <v>0</v>
      </c>
      <c r="L300" s="27">
        <v>16</v>
      </c>
      <c r="M300" s="27">
        <f t="shared" si="18"/>
        <v>8</v>
      </c>
      <c r="N300" s="27">
        <f t="shared" ca="1" si="19"/>
        <v>38</v>
      </c>
      <c r="O300" s="26" t="s">
        <v>1694</v>
      </c>
      <c r="P300" s="26" t="s">
        <v>1695</v>
      </c>
      <c r="Q300" s="26" t="s">
        <v>1696</v>
      </c>
      <c r="R300" s="29">
        <v>43650</v>
      </c>
      <c r="S300" s="26">
        <v>3983</v>
      </c>
      <c r="T300" s="30">
        <v>102</v>
      </c>
    </row>
    <row r="301" spans="1:20" x14ac:dyDescent="0.35">
      <c r="A301" s="31">
        <v>300</v>
      </c>
      <c r="B301" s="32" t="s">
        <v>1697</v>
      </c>
      <c r="C301" s="32" t="s">
        <v>1698</v>
      </c>
      <c r="D301" s="32" t="s">
        <v>1699</v>
      </c>
      <c r="E301" s="32" t="s">
        <v>62</v>
      </c>
      <c r="F301" s="32" t="s">
        <v>49</v>
      </c>
      <c r="G301" s="33">
        <v>822</v>
      </c>
      <c r="H301" s="27">
        <f t="shared" si="16"/>
        <v>10</v>
      </c>
      <c r="I301" s="34">
        <v>44835</v>
      </c>
      <c r="J301" s="33">
        <f ca="1">DATEDIF('BDD client - segmentation'!$I301,TODAY(),"M")</f>
        <v>6</v>
      </c>
      <c r="K301" s="27">
        <f t="shared" ca="1" si="17"/>
        <v>10</v>
      </c>
      <c r="L301" s="33">
        <v>18</v>
      </c>
      <c r="M301" s="27">
        <f t="shared" si="18"/>
        <v>9</v>
      </c>
      <c r="N301" s="27">
        <f t="shared" ca="1" si="19"/>
        <v>29</v>
      </c>
      <c r="O301" s="32" t="s">
        <v>1700</v>
      </c>
      <c r="P301" s="32" t="s">
        <v>1701</v>
      </c>
      <c r="Q301" s="32" t="s">
        <v>89</v>
      </c>
      <c r="R301" s="35">
        <v>44544</v>
      </c>
      <c r="S301" s="32">
        <v>3752</v>
      </c>
      <c r="T301" s="36">
        <v>185</v>
      </c>
    </row>
    <row r="302" spans="1:20" x14ac:dyDescent="0.35">
      <c r="A302" s="25">
        <v>301</v>
      </c>
      <c r="B302" s="26" t="s">
        <v>1702</v>
      </c>
      <c r="C302" s="26" t="s">
        <v>1703</v>
      </c>
      <c r="D302" s="26" t="s">
        <v>1704</v>
      </c>
      <c r="E302" s="26" t="s">
        <v>48</v>
      </c>
      <c r="F302" s="26" t="s">
        <v>63</v>
      </c>
      <c r="G302" s="27">
        <v>4334</v>
      </c>
      <c r="H302" s="27">
        <f t="shared" si="16"/>
        <v>30</v>
      </c>
      <c r="I302" s="28">
        <v>43477</v>
      </c>
      <c r="J302" s="27">
        <f ca="1">DATEDIF('BDD client - segmentation'!$I302,TODAY(),"M")</f>
        <v>50</v>
      </c>
      <c r="K302" s="27">
        <f t="shared" ca="1" si="17"/>
        <v>0</v>
      </c>
      <c r="L302" s="27">
        <v>18</v>
      </c>
      <c r="M302" s="27">
        <f t="shared" si="18"/>
        <v>9</v>
      </c>
      <c r="N302" s="27">
        <f t="shared" ca="1" si="19"/>
        <v>39</v>
      </c>
      <c r="O302" s="26" t="s">
        <v>1705</v>
      </c>
      <c r="P302" s="26" t="s">
        <v>1706</v>
      </c>
      <c r="Q302" s="26" t="s">
        <v>1707</v>
      </c>
      <c r="R302" s="29">
        <v>44190</v>
      </c>
      <c r="S302" s="26">
        <v>3613</v>
      </c>
      <c r="T302" s="30">
        <v>81</v>
      </c>
    </row>
    <row r="303" spans="1:20" x14ac:dyDescent="0.35">
      <c r="A303" s="31">
        <v>302</v>
      </c>
      <c r="B303" s="32" t="s">
        <v>1708</v>
      </c>
      <c r="C303" s="32" t="s">
        <v>1709</v>
      </c>
      <c r="D303" s="32" t="s">
        <v>1710</v>
      </c>
      <c r="E303" s="32" t="s">
        <v>62</v>
      </c>
      <c r="F303" s="32" t="s">
        <v>49</v>
      </c>
      <c r="G303" s="33">
        <v>1535</v>
      </c>
      <c r="H303" s="27">
        <f t="shared" si="16"/>
        <v>20</v>
      </c>
      <c r="I303" s="34">
        <v>44277</v>
      </c>
      <c r="J303" s="33">
        <f ca="1">DATEDIF('BDD client - segmentation'!$I303,TODAY(),"M")</f>
        <v>24</v>
      </c>
      <c r="K303" s="27">
        <f t="shared" ca="1" si="17"/>
        <v>1</v>
      </c>
      <c r="L303" s="33">
        <v>26</v>
      </c>
      <c r="M303" s="27">
        <f t="shared" si="18"/>
        <v>13</v>
      </c>
      <c r="N303" s="27">
        <f t="shared" ca="1" si="19"/>
        <v>34</v>
      </c>
      <c r="O303" s="32" t="s">
        <v>1711</v>
      </c>
      <c r="P303" s="32" t="s">
        <v>1712</v>
      </c>
      <c r="Q303" s="32" t="s">
        <v>134</v>
      </c>
      <c r="R303" s="35">
        <v>44678</v>
      </c>
      <c r="S303" s="32">
        <v>1930</v>
      </c>
      <c r="T303" s="36">
        <v>84</v>
      </c>
    </row>
    <row r="304" spans="1:20" x14ac:dyDescent="0.35">
      <c r="A304" s="25">
        <v>303</v>
      </c>
      <c r="B304" s="26" t="s">
        <v>1713</v>
      </c>
      <c r="C304" s="26" t="s">
        <v>1714</v>
      </c>
      <c r="D304" s="26" t="s">
        <v>1715</v>
      </c>
      <c r="E304" s="26" t="s">
        <v>62</v>
      </c>
      <c r="F304" s="26" t="s">
        <v>49</v>
      </c>
      <c r="G304" s="27">
        <v>4928</v>
      </c>
      <c r="H304" s="27">
        <f t="shared" si="16"/>
        <v>30</v>
      </c>
      <c r="I304" s="28">
        <v>44682</v>
      </c>
      <c r="J304" s="27">
        <f ca="1">DATEDIF('BDD client - segmentation'!$I304,TODAY(),"M")</f>
        <v>11</v>
      </c>
      <c r="K304" s="27">
        <f t="shared" ca="1" si="17"/>
        <v>5</v>
      </c>
      <c r="L304" s="27">
        <v>19</v>
      </c>
      <c r="M304" s="27">
        <f t="shared" si="18"/>
        <v>9.5</v>
      </c>
      <c r="N304" s="27">
        <f t="shared" ca="1" si="19"/>
        <v>44.5</v>
      </c>
      <c r="O304" s="26" t="s">
        <v>1716</v>
      </c>
      <c r="P304" s="26" t="s">
        <v>1102</v>
      </c>
      <c r="Q304" s="26" t="s">
        <v>1103</v>
      </c>
      <c r="R304" s="29">
        <v>44183</v>
      </c>
      <c r="S304" s="26">
        <v>527</v>
      </c>
      <c r="T304" s="30">
        <v>200</v>
      </c>
    </row>
    <row r="305" spans="1:20" x14ac:dyDescent="0.35">
      <c r="A305" s="31">
        <v>304</v>
      </c>
      <c r="B305" s="32" t="s">
        <v>1717</v>
      </c>
      <c r="C305" s="32" t="s">
        <v>1718</v>
      </c>
      <c r="D305" s="32" t="s">
        <v>1719</v>
      </c>
      <c r="E305" s="32" t="s">
        <v>62</v>
      </c>
      <c r="F305" s="32" t="s">
        <v>125</v>
      </c>
      <c r="G305" s="33">
        <v>263</v>
      </c>
      <c r="H305" s="27">
        <f t="shared" si="16"/>
        <v>5</v>
      </c>
      <c r="I305" s="34">
        <v>44351</v>
      </c>
      <c r="J305" s="33">
        <f ca="1">DATEDIF('BDD client - segmentation'!$I305,TODAY(),"M")</f>
        <v>22</v>
      </c>
      <c r="K305" s="27">
        <f t="shared" ca="1" si="17"/>
        <v>1</v>
      </c>
      <c r="L305" s="33">
        <v>25</v>
      </c>
      <c r="M305" s="27">
        <f t="shared" si="18"/>
        <v>12.5</v>
      </c>
      <c r="N305" s="27">
        <f t="shared" ca="1" si="19"/>
        <v>18.5</v>
      </c>
      <c r="O305" s="32" t="s">
        <v>94</v>
      </c>
      <c r="P305" s="32" t="s">
        <v>1720</v>
      </c>
      <c r="Q305" s="32" t="s">
        <v>1721</v>
      </c>
      <c r="R305" s="35">
        <v>44367</v>
      </c>
      <c r="S305" s="32">
        <v>161</v>
      </c>
      <c r="T305" s="36">
        <v>88</v>
      </c>
    </row>
    <row r="306" spans="1:20" x14ac:dyDescent="0.35">
      <c r="A306" s="25">
        <v>305</v>
      </c>
      <c r="B306" s="26" t="s">
        <v>1722</v>
      </c>
      <c r="C306" s="26" t="s">
        <v>1723</v>
      </c>
      <c r="D306" s="26" t="s">
        <v>1724</v>
      </c>
      <c r="E306" s="26" t="s">
        <v>48</v>
      </c>
      <c r="F306" s="26" t="s">
        <v>125</v>
      </c>
      <c r="G306" s="27">
        <v>2254</v>
      </c>
      <c r="H306" s="27">
        <f t="shared" si="16"/>
        <v>20</v>
      </c>
      <c r="I306" s="28">
        <v>44484</v>
      </c>
      <c r="J306" s="27">
        <f ca="1">DATEDIF('BDD client - segmentation'!$I306,TODAY(),"M")</f>
        <v>17</v>
      </c>
      <c r="K306" s="27">
        <f t="shared" ca="1" si="17"/>
        <v>1</v>
      </c>
      <c r="L306" s="27">
        <v>15</v>
      </c>
      <c r="M306" s="27">
        <f t="shared" si="18"/>
        <v>7.5</v>
      </c>
      <c r="N306" s="27">
        <f t="shared" ca="1" si="19"/>
        <v>28.5</v>
      </c>
      <c r="O306" s="26" t="s">
        <v>531</v>
      </c>
      <c r="P306" s="26" t="s">
        <v>1199</v>
      </c>
      <c r="Q306" s="26" t="s">
        <v>364</v>
      </c>
      <c r="R306" s="29">
        <v>43966</v>
      </c>
      <c r="S306" s="26">
        <v>882</v>
      </c>
      <c r="T306" s="30">
        <v>208</v>
      </c>
    </row>
    <row r="307" spans="1:20" x14ac:dyDescent="0.35">
      <c r="A307" s="31">
        <v>306</v>
      </c>
      <c r="B307" s="32" t="s">
        <v>1725</v>
      </c>
      <c r="C307" s="32" t="s">
        <v>1726</v>
      </c>
      <c r="D307" s="32" t="s">
        <v>1727</v>
      </c>
      <c r="E307" s="32" t="s">
        <v>62</v>
      </c>
      <c r="F307" s="32" t="s">
        <v>49</v>
      </c>
      <c r="G307" s="33">
        <v>4265</v>
      </c>
      <c r="H307" s="27">
        <f t="shared" si="16"/>
        <v>30</v>
      </c>
      <c r="I307" s="34">
        <v>43914</v>
      </c>
      <c r="J307" s="33">
        <f ca="1">DATEDIF('BDD client - segmentation'!$I307,TODAY(),"M")</f>
        <v>36</v>
      </c>
      <c r="K307" s="27">
        <f t="shared" ca="1" si="17"/>
        <v>0</v>
      </c>
      <c r="L307" s="33">
        <v>14</v>
      </c>
      <c r="M307" s="27">
        <f t="shared" si="18"/>
        <v>7</v>
      </c>
      <c r="N307" s="27">
        <f t="shared" ca="1" si="19"/>
        <v>37</v>
      </c>
      <c r="O307" s="32" t="s">
        <v>1728</v>
      </c>
      <c r="P307" s="32" t="s">
        <v>1729</v>
      </c>
      <c r="Q307" s="32" t="s">
        <v>1730</v>
      </c>
      <c r="R307" s="35">
        <v>44139</v>
      </c>
      <c r="S307" s="32">
        <v>2744</v>
      </c>
      <c r="T307" s="36">
        <v>223</v>
      </c>
    </row>
    <row r="308" spans="1:20" x14ac:dyDescent="0.35">
      <c r="A308" s="25">
        <v>307</v>
      </c>
      <c r="B308" s="26" t="s">
        <v>1731</v>
      </c>
      <c r="C308" s="26" t="s">
        <v>1732</v>
      </c>
      <c r="D308" s="26" t="s">
        <v>1733</v>
      </c>
      <c r="E308" s="26" t="s">
        <v>62</v>
      </c>
      <c r="F308" s="26" t="s">
        <v>49</v>
      </c>
      <c r="G308" s="27">
        <v>1836</v>
      </c>
      <c r="H308" s="27">
        <f t="shared" si="16"/>
        <v>20</v>
      </c>
      <c r="I308" s="28">
        <v>44294</v>
      </c>
      <c r="J308" s="27">
        <f ca="1">DATEDIF('BDD client - segmentation'!$I308,TODAY(),"M")</f>
        <v>23</v>
      </c>
      <c r="K308" s="27">
        <f t="shared" ca="1" si="17"/>
        <v>1</v>
      </c>
      <c r="L308" s="27">
        <v>18</v>
      </c>
      <c r="M308" s="27">
        <f t="shared" si="18"/>
        <v>9</v>
      </c>
      <c r="N308" s="27">
        <f t="shared" ca="1" si="19"/>
        <v>30</v>
      </c>
      <c r="O308" s="26" t="s">
        <v>132</v>
      </c>
      <c r="P308" s="26" t="s">
        <v>1734</v>
      </c>
      <c r="Q308" s="26" t="s">
        <v>985</v>
      </c>
      <c r="R308" s="29">
        <v>43407</v>
      </c>
      <c r="S308" s="26">
        <v>68</v>
      </c>
      <c r="T308" s="30">
        <v>138</v>
      </c>
    </row>
    <row r="309" spans="1:20" x14ac:dyDescent="0.35">
      <c r="A309" s="31">
        <v>308</v>
      </c>
      <c r="B309" s="32" t="s">
        <v>1735</v>
      </c>
      <c r="C309" s="32" t="s">
        <v>1736</v>
      </c>
      <c r="D309" s="32" t="s">
        <v>1737</v>
      </c>
      <c r="E309" s="32" t="s">
        <v>62</v>
      </c>
      <c r="F309" s="32" t="s">
        <v>49</v>
      </c>
      <c r="G309" s="33">
        <v>2425</v>
      </c>
      <c r="H309" s="27">
        <f t="shared" si="16"/>
        <v>20</v>
      </c>
      <c r="I309" s="34">
        <v>43586</v>
      </c>
      <c r="J309" s="33">
        <f ca="1">DATEDIF('BDD client - segmentation'!$I309,TODAY(),"M")</f>
        <v>47</v>
      </c>
      <c r="K309" s="27">
        <f t="shared" ca="1" si="17"/>
        <v>0</v>
      </c>
      <c r="L309" s="33">
        <v>27</v>
      </c>
      <c r="M309" s="27">
        <f t="shared" si="18"/>
        <v>13.5</v>
      </c>
      <c r="N309" s="27">
        <f t="shared" ca="1" si="19"/>
        <v>33.5</v>
      </c>
      <c r="O309" s="32" t="s">
        <v>1101</v>
      </c>
      <c r="P309" s="32" t="s">
        <v>1738</v>
      </c>
      <c r="Q309" s="32" t="s">
        <v>1739</v>
      </c>
      <c r="R309" s="35">
        <v>43803</v>
      </c>
      <c r="S309" s="32">
        <v>1249</v>
      </c>
      <c r="T309" s="36">
        <v>134</v>
      </c>
    </row>
    <row r="310" spans="1:20" x14ac:dyDescent="0.35">
      <c r="A310" s="25">
        <v>309</v>
      </c>
      <c r="B310" s="26" t="s">
        <v>1740</v>
      </c>
      <c r="C310" s="26" t="s">
        <v>1741</v>
      </c>
      <c r="D310" s="26" t="s">
        <v>1742</v>
      </c>
      <c r="E310" s="26" t="s">
        <v>62</v>
      </c>
      <c r="F310" s="26" t="s">
        <v>49</v>
      </c>
      <c r="G310" s="27">
        <v>4162</v>
      </c>
      <c r="H310" s="27">
        <f t="shared" si="16"/>
        <v>30</v>
      </c>
      <c r="I310" s="28">
        <v>44075</v>
      </c>
      <c r="J310" s="27">
        <f ca="1">DATEDIF('BDD client - segmentation'!$I310,TODAY(),"M")</f>
        <v>31</v>
      </c>
      <c r="K310" s="27">
        <f t="shared" ca="1" si="17"/>
        <v>0</v>
      </c>
      <c r="L310" s="27">
        <v>23</v>
      </c>
      <c r="M310" s="27">
        <f t="shared" si="18"/>
        <v>11.5</v>
      </c>
      <c r="N310" s="27">
        <f t="shared" ca="1" si="19"/>
        <v>41.5</v>
      </c>
      <c r="O310" s="26" t="s">
        <v>620</v>
      </c>
      <c r="P310" s="26" t="s">
        <v>1743</v>
      </c>
      <c r="Q310" s="26" t="s">
        <v>1744</v>
      </c>
      <c r="R310" s="29">
        <v>43680</v>
      </c>
      <c r="S310" s="26">
        <v>2609</v>
      </c>
      <c r="T310" s="30">
        <v>194</v>
      </c>
    </row>
    <row r="311" spans="1:20" x14ac:dyDescent="0.35">
      <c r="A311" s="31">
        <v>310</v>
      </c>
      <c r="B311" s="32" t="s">
        <v>1745</v>
      </c>
      <c r="C311" s="32" t="s">
        <v>1746</v>
      </c>
      <c r="D311" s="32" t="s">
        <v>1747</v>
      </c>
      <c r="E311" s="32" t="s">
        <v>48</v>
      </c>
      <c r="F311" s="32" t="s">
        <v>49</v>
      </c>
      <c r="G311" s="33">
        <v>1965</v>
      </c>
      <c r="H311" s="27">
        <f t="shared" si="16"/>
        <v>20</v>
      </c>
      <c r="I311" s="34">
        <v>43129</v>
      </c>
      <c r="J311" s="33">
        <f ca="1">DATEDIF('BDD client - segmentation'!$I311,TODAY(),"M")</f>
        <v>62</v>
      </c>
      <c r="K311" s="27">
        <f t="shared" ca="1" si="17"/>
        <v>0</v>
      </c>
      <c r="L311" s="33">
        <v>16</v>
      </c>
      <c r="M311" s="27">
        <f t="shared" si="18"/>
        <v>8</v>
      </c>
      <c r="N311" s="27">
        <f t="shared" ca="1" si="19"/>
        <v>28</v>
      </c>
      <c r="O311" s="32" t="s">
        <v>1748</v>
      </c>
      <c r="P311" s="32" t="s">
        <v>1749</v>
      </c>
      <c r="Q311" s="32" t="s">
        <v>1750</v>
      </c>
      <c r="R311" s="35">
        <v>43294</v>
      </c>
      <c r="S311" s="32">
        <v>3557</v>
      </c>
      <c r="T311" s="36">
        <v>56</v>
      </c>
    </row>
    <row r="312" spans="1:20" x14ac:dyDescent="0.35">
      <c r="A312" s="25">
        <v>311</v>
      </c>
      <c r="B312" s="26" t="s">
        <v>1751</v>
      </c>
      <c r="C312" s="26" t="s">
        <v>1752</v>
      </c>
      <c r="D312" s="26" t="s">
        <v>1753</v>
      </c>
      <c r="E312" s="26" t="s">
        <v>62</v>
      </c>
      <c r="F312" s="26" t="s">
        <v>49</v>
      </c>
      <c r="G312" s="27">
        <v>2644</v>
      </c>
      <c r="H312" s="27">
        <f t="shared" si="16"/>
        <v>20</v>
      </c>
      <c r="I312" s="28">
        <v>44842</v>
      </c>
      <c r="J312" s="27">
        <f ca="1">DATEDIF('BDD client - segmentation'!$I312,TODAY(),"M")</f>
        <v>5</v>
      </c>
      <c r="K312" s="27">
        <f t="shared" ca="1" si="17"/>
        <v>10</v>
      </c>
      <c r="L312" s="27">
        <v>0</v>
      </c>
      <c r="M312" s="27">
        <f t="shared" si="18"/>
        <v>0</v>
      </c>
      <c r="N312" s="27">
        <f t="shared" ca="1" si="19"/>
        <v>30</v>
      </c>
      <c r="O312" s="26" t="s">
        <v>106</v>
      </c>
      <c r="P312" s="26" t="s">
        <v>1754</v>
      </c>
      <c r="Q312" s="26" t="s">
        <v>89</v>
      </c>
      <c r="R312" s="29">
        <v>43849</v>
      </c>
      <c r="S312" s="26">
        <v>4514</v>
      </c>
      <c r="T312" s="30">
        <v>211</v>
      </c>
    </row>
    <row r="313" spans="1:20" x14ac:dyDescent="0.35">
      <c r="A313" s="31">
        <v>312</v>
      </c>
      <c r="B313" s="32" t="s">
        <v>1755</v>
      </c>
      <c r="C313" s="32" t="s">
        <v>1756</v>
      </c>
      <c r="D313" s="32" t="s">
        <v>1757</v>
      </c>
      <c r="E313" s="32" t="s">
        <v>62</v>
      </c>
      <c r="F313" s="32" t="s">
        <v>49</v>
      </c>
      <c r="G313" s="33">
        <v>1281</v>
      </c>
      <c r="H313" s="27">
        <f t="shared" si="16"/>
        <v>20</v>
      </c>
      <c r="I313" s="34">
        <v>44785</v>
      </c>
      <c r="J313" s="33">
        <f ca="1">DATEDIF('BDD client - segmentation'!$I313,TODAY(),"M")</f>
        <v>7</v>
      </c>
      <c r="K313" s="27">
        <f t="shared" ca="1" si="17"/>
        <v>5</v>
      </c>
      <c r="L313" s="33">
        <v>18</v>
      </c>
      <c r="M313" s="27">
        <f t="shared" si="18"/>
        <v>9</v>
      </c>
      <c r="N313" s="27">
        <f t="shared" ca="1" si="19"/>
        <v>34</v>
      </c>
      <c r="O313" s="32" t="s">
        <v>1758</v>
      </c>
      <c r="P313" s="32" t="s">
        <v>1759</v>
      </c>
      <c r="Q313" s="32" t="s">
        <v>1760</v>
      </c>
      <c r="R313" s="35">
        <v>43439</v>
      </c>
      <c r="S313" s="32">
        <v>4331</v>
      </c>
      <c r="T313" s="36">
        <v>65</v>
      </c>
    </row>
    <row r="314" spans="1:20" x14ac:dyDescent="0.35">
      <c r="A314" s="25">
        <v>313</v>
      </c>
      <c r="B314" s="26" t="s">
        <v>1761</v>
      </c>
      <c r="C314" s="26" t="s">
        <v>1762</v>
      </c>
      <c r="D314" s="26" t="s">
        <v>1763</v>
      </c>
      <c r="E314" s="26" t="s">
        <v>62</v>
      </c>
      <c r="F314" s="26" t="s">
        <v>205</v>
      </c>
      <c r="G314" s="27">
        <v>4570</v>
      </c>
      <c r="H314" s="27">
        <f t="shared" si="16"/>
        <v>30</v>
      </c>
      <c r="I314" s="28">
        <v>44165</v>
      </c>
      <c r="J314" s="27">
        <f ca="1">DATEDIF('BDD client - segmentation'!$I314,TODAY(),"M")</f>
        <v>28</v>
      </c>
      <c r="K314" s="27">
        <f t="shared" ca="1" si="17"/>
        <v>0</v>
      </c>
      <c r="L314" s="27">
        <v>7</v>
      </c>
      <c r="M314" s="27">
        <f t="shared" si="18"/>
        <v>3.5</v>
      </c>
      <c r="N314" s="27">
        <f t="shared" ca="1" si="19"/>
        <v>33.5</v>
      </c>
      <c r="O314" s="26" t="s">
        <v>1764</v>
      </c>
      <c r="P314" s="26" t="s">
        <v>1765</v>
      </c>
      <c r="Q314" s="26" t="s">
        <v>1766</v>
      </c>
      <c r="R314" s="29">
        <v>44407</v>
      </c>
      <c r="S314" s="26">
        <v>4447</v>
      </c>
      <c r="T314" s="30">
        <v>121</v>
      </c>
    </row>
    <row r="315" spans="1:20" x14ac:dyDescent="0.35">
      <c r="A315" s="31">
        <v>314</v>
      </c>
      <c r="B315" s="32" t="s">
        <v>1767</v>
      </c>
      <c r="C315" s="32" t="s">
        <v>1768</v>
      </c>
      <c r="D315" s="32" t="s">
        <v>1769</v>
      </c>
      <c r="E315" s="32" t="s">
        <v>62</v>
      </c>
      <c r="F315" s="32" t="s">
        <v>49</v>
      </c>
      <c r="G315" s="33">
        <v>2471</v>
      </c>
      <c r="H315" s="27">
        <f t="shared" si="16"/>
        <v>20</v>
      </c>
      <c r="I315" s="34">
        <v>44658</v>
      </c>
      <c r="J315" s="33">
        <f ca="1">DATEDIF('BDD client - segmentation'!$I315,TODAY(),"M")</f>
        <v>11</v>
      </c>
      <c r="K315" s="27">
        <f t="shared" ca="1" si="17"/>
        <v>5</v>
      </c>
      <c r="L315" s="33">
        <v>1</v>
      </c>
      <c r="M315" s="27">
        <f t="shared" si="18"/>
        <v>0.5</v>
      </c>
      <c r="N315" s="27">
        <f t="shared" ca="1" si="19"/>
        <v>25.5</v>
      </c>
      <c r="O315" s="32" t="s">
        <v>1770</v>
      </c>
      <c r="P315" s="32" t="s">
        <v>770</v>
      </c>
      <c r="Q315" s="32" t="s">
        <v>771</v>
      </c>
      <c r="R315" s="35">
        <v>44758</v>
      </c>
      <c r="S315" s="32">
        <v>1360</v>
      </c>
      <c r="T315" s="36">
        <v>108</v>
      </c>
    </row>
    <row r="316" spans="1:20" x14ac:dyDescent="0.35">
      <c r="A316" s="25">
        <v>315</v>
      </c>
      <c r="B316" s="26" t="s">
        <v>1771</v>
      </c>
      <c r="C316" s="26" t="s">
        <v>1772</v>
      </c>
      <c r="D316" s="26" t="s">
        <v>1773</v>
      </c>
      <c r="E316" s="26" t="s">
        <v>62</v>
      </c>
      <c r="F316" s="26" t="s">
        <v>49</v>
      </c>
      <c r="G316" s="27">
        <v>4085</v>
      </c>
      <c r="H316" s="27">
        <f t="shared" si="16"/>
        <v>30</v>
      </c>
      <c r="I316" s="28">
        <v>44737</v>
      </c>
      <c r="J316" s="27">
        <f ca="1">DATEDIF('BDD client - segmentation'!$I316,TODAY(),"M")</f>
        <v>9</v>
      </c>
      <c r="K316" s="27">
        <f t="shared" ca="1" si="17"/>
        <v>5</v>
      </c>
      <c r="L316" s="27">
        <v>9</v>
      </c>
      <c r="M316" s="27">
        <f t="shared" si="18"/>
        <v>4.5</v>
      </c>
      <c r="N316" s="27">
        <f t="shared" ca="1" si="19"/>
        <v>39.5</v>
      </c>
      <c r="O316" s="26" t="s">
        <v>620</v>
      </c>
      <c r="P316" s="26" t="s">
        <v>1774</v>
      </c>
      <c r="Q316" s="26" t="s">
        <v>158</v>
      </c>
      <c r="R316" s="29">
        <v>43466</v>
      </c>
      <c r="S316" s="26">
        <v>2083</v>
      </c>
      <c r="T316" s="30">
        <v>40</v>
      </c>
    </row>
    <row r="317" spans="1:20" x14ac:dyDescent="0.35">
      <c r="A317" s="31">
        <v>316</v>
      </c>
      <c r="B317" s="32" t="s">
        <v>1775</v>
      </c>
      <c r="C317" s="32" t="s">
        <v>1776</v>
      </c>
      <c r="D317" s="32" t="s">
        <v>1777</v>
      </c>
      <c r="E317" s="32" t="s">
        <v>48</v>
      </c>
      <c r="F317" s="32" t="s">
        <v>112</v>
      </c>
      <c r="G317" s="33">
        <v>2016</v>
      </c>
      <c r="H317" s="27">
        <f t="shared" si="16"/>
        <v>20</v>
      </c>
      <c r="I317" s="34">
        <v>44696</v>
      </c>
      <c r="J317" s="33">
        <f ca="1">DATEDIF('BDD client - segmentation'!$I317,TODAY(),"M")</f>
        <v>10</v>
      </c>
      <c r="K317" s="27">
        <f t="shared" ca="1" si="17"/>
        <v>5</v>
      </c>
      <c r="L317" s="33">
        <v>1</v>
      </c>
      <c r="M317" s="27">
        <f t="shared" si="18"/>
        <v>0.5</v>
      </c>
      <c r="N317" s="27">
        <f t="shared" ca="1" si="19"/>
        <v>25.5</v>
      </c>
      <c r="O317" s="32" t="s">
        <v>1778</v>
      </c>
      <c r="P317" s="32" t="s">
        <v>1779</v>
      </c>
      <c r="Q317" s="32" t="s">
        <v>1780</v>
      </c>
      <c r="R317" s="35">
        <v>44859</v>
      </c>
      <c r="S317" s="32">
        <v>3474</v>
      </c>
      <c r="T317" s="36">
        <v>164</v>
      </c>
    </row>
    <row r="318" spans="1:20" x14ac:dyDescent="0.35">
      <c r="A318" s="25">
        <v>317</v>
      </c>
      <c r="B318" s="26" t="s">
        <v>1781</v>
      </c>
      <c r="C318" s="26" t="s">
        <v>1782</v>
      </c>
      <c r="D318" s="26" t="s">
        <v>1783</v>
      </c>
      <c r="E318" s="26" t="s">
        <v>48</v>
      </c>
      <c r="F318" s="26" t="s">
        <v>49</v>
      </c>
      <c r="G318" s="27">
        <v>4006</v>
      </c>
      <c r="H318" s="27">
        <f t="shared" si="16"/>
        <v>30</v>
      </c>
      <c r="I318" s="28">
        <v>44154</v>
      </c>
      <c r="J318" s="27">
        <f ca="1">DATEDIF('BDD client - segmentation'!$I318,TODAY(),"M")</f>
        <v>28</v>
      </c>
      <c r="K318" s="27">
        <f t="shared" ca="1" si="17"/>
        <v>0</v>
      </c>
      <c r="L318" s="27">
        <v>6</v>
      </c>
      <c r="M318" s="27">
        <f t="shared" si="18"/>
        <v>3</v>
      </c>
      <c r="N318" s="27">
        <f t="shared" ca="1" si="19"/>
        <v>33</v>
      </c>
      <c r="O318" s="26" t="s">
        <v>711</v>
      </c>
      <c r="P318" s="26" t="s">
        <v>674</v>
      </c>
      <c r="Q318" s="26" t="s">
        <v>675</v>
      </c>
      <c r="R318" s="29">
        <v>44305</v>
      </c>
      <c r="S318" s="26">
        <v>3518</v>
      </c>
      <c r="T318" s="30">
        <v>108</v>
      </c>
    </row>
    <row r="319" spans="1:20" x14ac:dyDescent="0.35">
      <c r="A319" s="31">
        <v>318</v>
      </c>
      <c r="B319" s="32" t="s">
        <v>850</v>
      </c>
      <c r="C319" s="32" t="s">
        <v>1784</v>
      </c>
      <c r="D319" s="32" t="s">
        <v>1785</v>
      </c>
      <c r="E319" s="32" t="s">
        <v>62</v>
      </c>
      <c r="F319" s="32" t="s">
        <v>49</v>
      </c>
      <c r="G319" s="33">
        <v>1075</v>
      </c>
      <c r="H319" s="27">
        <f t="shared" si="16"/>
        <v>20</v>
      </c>
      <c r="I319" s="34">
        <v>43285</v>
      </c>
      <c r="J319" s="33">
        <f ca="1">DATEDIF('BDD client - segmentation'!$I319,TODAY(),"M")</f>
        <v>57</v>
      </c>
      <c r="K319" s="27">
        <f t="shared" ca="1" si="17"/>
        <v>0</v>
      </c>
      <c r="L319" s="33">
        <v>26</v>
      </c>
      <c r="M319" s="27">
        <f t="shared" si="18"/>
        <v>13</v>
      </c>
      <c r="N319" s="27">
        <f t="shared" ca="1" si="19"/>
        <v>33</v>
      </c>
      <c r="O319" s="32" t="s">
        <v>1786</v>
      </c>
      <c r="P319" s="32" t="s">
        <v>1787</v>
      </c>
      <c r="Q319" s="32" t="s">
        <v>1788</v>
      </c>
      <c r="R319" s="35">
        <v>44100</v>
      </c>
      <c r="S319" s="32">
        <v>112</v>
      </c>
      <c r="T319" s="36">
        <v>205</v>
      </c>
    </row>
    <row r="320" spans="1:20" x14ac:dyDescent="0.35">
      <c r="A320" s="25">
        <v>319</v>
      </c>
      <c r="B320" s="26" t="s">
        <v>1789</v>
      </c>
      <c r="C320" s="26" t="s">
        <v>1790</v>
      </c>
      <c r="D320" s="26" t="s">
        <v>1791</v>
      </c>
      <c r="E320" s="26" t="s">
        <v>48</v>
      </c>
      <c r="F320" s="26" t="s">
        <v>49</v>
      </c>
      <c r="G320" s="27">
        <v>2805</v>
      </c>
      <c r="H320" s="27">
        <f t="shared" si="16"/>
        <v>20</v>
      </c>
      <c r="I320" s="28">
        <v>43477</v>
      </c>
      <c r="J320" s="27">
        <f ca="1">DATEDIF('BDD client - segmentation'!$I320,TODAY(),"M")</f>
        <v>50</v>
      </c>
      <c r="K320" s="27">
        <f t="shared" ca="1" si="17"/>
        <v>0</v>
      </c>
      <c r="L320" s="27">
        <v>15</v>
      </c>
      <c r="M320" s="27">
        <f t="shared" si="18"/>
        <v>7.5</v>
      </c>
      <c r="N320" s="27">
        <f t="shared" ca="1" si="19"/>
        <v>27.5</v>
      </c>
      <c r="O320" s="26" t="s">
        <v>1792</v>
      </c>
      <c r="P320" s="26" t="s">
        <v>1793</v>
      </c>
      <c r="Q320" s="26" t="s">
        <v>1794</v>
      </c>
      <c r="R320" s="29">
        <v>43594</v>
      </c>
      <c r="S320" s="26">
        <v>4760</v>
      </c>
      <c r="T320" s="30">
        <v>150</v>
      </c>
    </row>
    <row r="321" spans="1:20" x14ac:dyDescent="0.35">
      <c r="A321" s="31">
        <v>320</v>
      </c>
      <c r="B321" s="32" t="s">
        <v>1795</v>
      </c>
      <c r="C321" s="32" t="s">
        <v>1796</v>
      </c>
      <c r="D321" s="32" t="s">
        <v>1797</v>
      </c>
      <c r="E321" s="32" t="s">
        <v>48</v>
      </c>
      <c r="F321" s="32" t="s">
        <v>49</v>
      </c>
      <c r="G321" s="33">
        <v>4451</v>
      </c>
      <c r="H321" s="27">
        <f t="shared" si="16"/>
        <v>30</v>
      </c>
      <c r="I321" s="34">
        <v>43379</v>
      </c>
      <c r="J321" s="33">
        <f ca="1">DATEDIF('BDD client - segmentation'!$I321,TODAY(),"M")</f>
        <v>53</v>
      </c>
      <c r="K321" s="27">
        <f t="shared" ca="1" si="17"/>
        <v>0</v>
      </c>
      <c r="L321" s="33">
        <v>22</v>
      </c>
      <c r="M321" s="27">
        <f t="shared" si="18"/>
        <v>11</v>
      </c>
      <c r="N321" s="27">
        <f t="shared" ca="1" si="19"/>
        <v>41</v>
      </c>
      <c r="O321" s="32" t="s">
        <v>1798</v>
      </c>
      <c r="P321" s="32" t="s">
        <v>470</v>
      </c>
      <c r="Q321" s="32" t="s">
        <v>471</v>
      </c>
      <c r="R321" s="35">
        <v>44177</v>
      </c>
      <c r="S321" s="32">
        <v>2239</v>
      </c>
      <c r="T321" s="36">
        <v>212</v>
      </c>
    </row>
    <row r="322" spans="1:20" x14ac:dyDescent="0.35">
      <c r="A322" s="25">
        <v>321</v>
      </c>
      <c r="B322" s="26" t="s">
        <v>1799</v>
      </c>
      <c r="C322" s="26" t="s">
        <v>1800</v>
      </c>
      <c r="D322" s="26" t="s">
        <v>1801</v>
      </c>
      <c r="E322" s="26" t="s">
        <v>62</v>
      </c>
      <c r="F322" s="26" t="s">
        <v>49</v>
      </c>
      <c r="G322" s="27">
        <v>1145</v>
      </c>
      <c r="H322" s="27">
        <f t="shared" si="16"/>
        <v>20</v>
      </c>
      <c r="I322" s="28">
        <v>44719</v>
      </c>
      <c r="J322" s="27">
        <f ca="1">DATEDIF('BDD client - segmentation'!$I322,TODAY(),"M")</f>
        <v>9</v>
      </c>
      <c r="K322" s="27">
        <f t="shared" ca="1" si="17"/>
        <v>5</v>
      </c>
      <c r="L322" s="27">
        <v>13</v>
      </c>
      <c r="M322" s="27">
        <f t="shared" si="18"/>
        <v>6.5</v>
      </c>
      <c r="N322" s="27">
        <f t="shared" ca="1" si="19"/>
        <v>31.5</v>
      </c>
      <c r="O322" s="26" t="s">
        <v>1802</v>
      </c>
      <c r="P322" s="26" t="s">
        <v>1803</v>
      </c>
      <c r="Q322" s="26" t="s">
        <v>1804</v>
      </c>
      <c r="R322" s="29">
        <v>44835</v>
      </c>
      <c r="S322" s="26">
        <v>2357</v>
      </c>
      <c r="T322" s="30">
        <v>183</v>
      </c>
    </row>
    <row r="323" spans="1:20" x14ac:dyDescent="0.35">
      <c r="A323" s="31">
        <v>322</v>
      </c>
      <c r="B323" s="32" t="s">
        <v>1805</v>
      </c>
      <c r="C323" s="32" t="s">
        <v>1806</v>
      </c>
      <c r="D323" s="32" t="s">
        <v>1807</v>
      </c>
      <c r="E323" s="32" t="s">
        <v>48</v>
      </c>
      <c r="F323" s="32" t="s">
        <v>49</v>
      </c>
      <c r="G323" s="33">
        <v>3240</v>
      </c>
      <c r="H323" s="27">
        <f t="shared" ref="H323:H386" si="20">IF(G323&lt;=100,1,IF(G323&lt;=500,5,IF(G323&lt;=1000,10,IF(G323&lt;=3000,20,30))))</f>
        <v>30</v>
      </c>
      <c r="I323" s="34">
        <v>43499</v>
      </c>
      <c r="J323" s="33">
        <f ca="1">DATEDIF('BDD client - segmentation'!$I323,TODAY(),"M")</f>
        <v>50</v>
      </c>
      <c r="K323" s="27">
        <f t="shared" ref="K323:K386" ca="1" si="21">IF(J323&lt;=3,20,IF(J323&lt;=6,10,IF(J323&lt;=12,5,IF(J323&lt;=24,1,0))))</f>
        <v>0</v>
      </c>
      <c r="L323" s="33">
        <v>25</v>
      </c>
      <c r="M323" s="27">
        <f t="shared" ref="M323:M386" si="22">L323*0.5</f>
        <v>12.5</v>
      </c>
      <c r="N323" s="27">
        <f t="shared" ref="N323:N386" ca="1" si="23">SUM(H323,K323,M323)</f>
        <v>42.5</v>
      </c>
      <c r="O323" s="32" t="s">
        <v>1808</v>
      </c>
      <c r="P323" s="32" t="s">
        <v>1809</v>
      </c>
      <c r="Q323" s="32" t="s">
        <v>1810</v>
      </c>
      <c r="R323" s="35">
        <v>44677</v>
      </c>
      <c r="S323" s="32">
        <v>1943</v>
      </c>
      <c r="T323" s="36">
        <v>43</v>
      </c>
    </row>
    <row r="324" spans="1:20" x14ac:dyDescent="0.35">
      <c r="A324" s="25">
        <v>323</v>
      </c>
      <c r="B324" s="26" t="s">
        <v>1811</v>
      </c>
      <c r="C324" s="26" t="s">
        <v>1812</v>
      </c>
      <c r="D324" s="26" t="s">
        <v>1813</v>
      </c>
      <c r="E324" s="26" t="s">
        <v>48</v>
      </c>
      <c r="F324" s="26" t="s">
        <v>49</v>
      </c>
      <c r="G324" s="27">
        <v>150</v>
      </c>
      <c r="H324" s="27">
        <f t="shared" si="20"/>
        <v>5</v>
      </c>
      <c r="I324" s="28">
        <v>44366</v>
      </c>
      <c r="J324" s="27">
        <f ca="1">DATEDIF('BDD client - segmentation'!$I324,TODAY(),"M")</f>
        <v>21</v>
      </c>
      <c r="K324" s="27">
        <f t="shared" ca="1" si="21"/>
        <v>1</v>
      </c>
      <c r="L324" s="27">
        <v>19</v>
      </c>
      <c r="M324" s="27">
        <f t="shared" si="22"/>
        <v>9.5</v>
      </c>
      <c r="N324" s="27">
        <f t="shared" ca="1" si="23"/>
        <v>15.5</v>
      </c>
      <c r="O324" s="26" t="s">
        <v>1814</v>
      </c>
      <c r="P324" s="26" t="s">
        <v>1815</v>
      </c>
      <c r="Q324" s="26" t="s">
        <v>571</v>
      </c>
      <c r="R324" s="29">
        <v>43883</v>
      </c>
      <c r="S324" s="26">
        <v>3600</v>
      </c>
      <c r="T324" s="30">
        <v>99</v>
      </c>
    </row>
    <row r="325" spans="1:20" x14ac:dyDescent="0.35">
      <c r="A325" s="31">
        <v>324</v>
      </c>
      <c r="B325" s="32" t="s">
        <v>1816</v>
      </c>
      <c r="C325" s="32" t="s">
        <v>1817</v>
      </c>
      <c r="D325" s="32" t="s">
        <v>1818</v>
      </c>
      <c r="E325" s="32" t="s">
        <v>48</v>
      </c>
      <c r="F325" s="32" t="s">
        <v>49</v>
      </c>
      <c r="G325" s="33">
        <v>2958</v>
      </c>
      <c r="H325" s="27">
        <f t="shared" si="20"/>
        <v>20</v>
      </c>
      <c r="I325" s="34">
        <v>44618</v>
      </c>
      <c r="J325" s="33">
        <f ca="1">DATEDIF('BDD client - segmentation'!$I325,TODAY(),"M")</f>
        <v>13</v>
      </c>
      <c r="K325" s="27">
        <f t="shared" ca="1" si="21"/>
        <v>1</v>
      </c>
      <c r="L325" s="33">
        <v>17</v>
      </c>
      <c r="M325" s="27">
        <f t="shared" si="22"/>
        <v>8.5</v>
      </c>
      <c r="N325" s="27">
        <f t="shared" ca="1" si="23"/>
        <v>29.5</v>
      </c>
      <c r="O325" s="32" t="s">
        <v>1819</v>
      </c>
      <c r="P325" s="32" t="s">
        <v>1820</v>
      </c>
      <c r="Q325" s="32" t="s">
        <v>1821</v>
      </c>
      <c r="R325" s="35">
        <v>43547</v>
      </c>
      <c r="S325" s="32">
        <v>885</v>
      </c>
      <c r="T325" s="36">
        <v>124</v>
      </c>
    </row>
    <row r="326" spans="1:20" x14ac:dyDescent="0.35">
      <c r="A326" s="25">
        <v>325</v>
      </c>
      <c r="B326" s="26" t="s">
        <v>1822</v>
      </c>
      <c r="C326" s="26" t="s">
        <v>1823</v>
      </c>
      <c r="D326" s="26" t="s">
        <v>1824</v>
      </c>
      <c r="E326" s="26" t="s">
        <v>48</v>
      </c>
      <c r="F326" s="26" t="s">
        <v>49</v>
      </c>
      <c r="G326" s="27">
        <v>752</v>
      </c>
      <c r="H326" s="27">
        <f t="shared" si="20"/>
        <v>10</v>
      </c>
      <c r="I326" s="28">
        <v>44189</v>
      </c>
      <c r="J326" s="27">
        <f ca="1">DATEDIF('BDD client - segmentation'!$I326,TODAY(),"M")</f>
        <v>27</v>
      </c>
      <c r="K326" s="27">
        <f t="shared" ca="1" si="21"/>
        <v>0</v>
      </c>
      <c r="L326" s="27">
        <v>14</v>
      </c>
      <c r="M326" s="27">
        <f t="shared" si="22"/>
        <v>7</v>
      </c>
      <c r="N326" s="27">
        <f t="shared" ca="1" si="23"/>
        <v>17</v>
      </c>
      <c r="O326" s="26" t="s">
        <v>1825</v>
      </c>
      <c r="P326" s="26" t="s">
        <v>1826</v>
      </c>
      <c r="Q326" s="26" t="s">
        <v>1827</v>
      </c>
      <c r="R326" s="29">
        <v>44736</v>
      </c>
      <c r="S326" s="26">
        <v>747</v>
      </c>
      <c r="T326" s="30">
        <v>84</v>
      </c>
    </row>
    <row r="327" spans="1:20" x14ac:dyDescent="0.35">
      <c r="A327" s="31">
        <v>326</v>
      </c>
      <c r="B327" s="32" t="s">
        <v>1828</v>
      </c>
      <c r="C327" s="32" t="s">
        <v>1829</v>
      </c>
      <c r="D327" s="32" t="s">
        <v>1830</v>
      </c>
      <c r="E327" s="32" t="s">
        <v>48</v>
      </c>
      <c r="F327" s="32" t="s">
        <v>49</v>
      </c>
      <c r="G327" s="33">
        <v>2772</v>
      </c>
      <c r="H327" s="27">
        <f t="shared" si="20"/>
        <v>20</v>
      </c>
      <c r="I327" s="34">
        <v>44029</v>
      </c>
      <c r="J327" s="33">
        <f ca="1">DATEDIF('BDD client - segmentation'!$I327,TODAY(),"M")</f>
        <v>32</v>
      </c>
      <c r="K327" s="27">
        <f t="shared" ca="1" si="21"/>
        <v>0</v>
      </c>
      <c r="L327" s="33">
        <v>18</v>
      </c>
      <c r="M327" s="27">
        <f t="shared" si="22"/>
        <v>9</v>
      </c>
      <c r="N327" s="27">
        <f t="shared" ca="1" si="23"/>
        <v>29</v>
      </c>
      <c r="O327" s="32" t="s">
        <v>265</v>
      </c>
      <c r="P327" s="32" t="s">
        <v>1831</v>
      </c>
      <c r="Q327" s="32" t="s">
        <v>1832</v>
      </c>
      <c r="R327" s="35">
        <v>43977</v>
      </c>
      <c r="S327" s="32">
        <v>1724</v>
      </c>
      <c r="T327" s="36">
        <v>164</v>
      </c>
    </row>
    <row r="328" spans="1:20" x14ac:dyDescent="0.35">
      <c r="A328" s="25">
        <v>327</v>
      </c>
      <c r="B328" s="26" t="s">
        <v>1833</v>
      </c>
      <c r="C328" s="26" t="s">
        <v>1834</v>
      </c>
      <c r="D328" s="26" t="s">
        <v>1835</v>
      </c>
      <c r="E328" s="26" t="s">
        <v>48</v>
      </c>
      <c r="F328" s="26" t="s">
        <v>49</v>
      </c>
      <c r="G328" s="27">
        <v>1985</v>
      </c>
      <c r="H328" s="27">
        <f t="shared" si="20"/>
        <v>20</v>
      </c>
      <c r="I328" s="28">
        <v>44103</v>
      </c>
      <c r="J328" s="27">
        <f ca="1">DATEDIF('BDD client - segmentation'!$I328,TODAY(),"M")</f>
        <v>30</v>
      </c>
      <c r="K328" s="27">
        <f t="shared" ca="1" si="21"/>
        <v>0</v>
      </c>
      <c r="L328" s="27">
        <v>11</v>
      </c>
      <c r="M328" s="27">
        <f t="shared" si="22"/>
        <v>5.5</v>
      </c>
      <c r="N328" s="27">
        <f t="shared" ca="1" si="23"/>
        <v>25.5</v>
      </c>
      <c r="O328" s="26" t="s">
        <v>1836</v>
      </c>
      <c r="P328" s="26" t="s">
        <v>668</v>
      </c>
      <c r="Q328" s="26" t="s">
        <v>669</v>
      </c>
      <c r="R328" s="29">
        <v>44710</v>
      </c>
      <c r="S328" s="26">
        <v>1338</v>
      </c>
      <c r="T328" s="30">
        <v>163</v>
      </c>
    </row>
    <row r="329" spans="1:20" x14ac:dyDescent="0.35">
      <c r="A329" s="31">
        <v>328</v>
      </c>
      <c r="B329" s="32" t="s">
        <v>1837</v>
      </c>
      <c r="C329" s="32" t="s">
        <v>1838</v>
      </c>
      <c r="D329" s="32" t="s">
        <v>1839</v>
      </c>
      <c r="E329" s="32" t="s">
        <v>62</v>
      </c>
      <c r="F329" s="32" t="s">
        <v>63</v>
      </c>
      <c r="G329" s="33">
        <v>1283</v>
      </c>
      <c r="H329" s="27">
        <f t="shared" si="20"/>
        <v>20</v>
      </c>
      <c r="I329" s="34">
        <v>43382</v>
      </c>
      <c r="J329" s="33">
        <f ca="1">DATEDIF('BDD client - segmentation'!$I329,TODAY(),"M")</f>
        <v>53</v>
      </c>
      <c r="K329" s="27">
        <f t="shared" ca="1" si="21"/>
        <v>0</v>
      </c>
      <c r="L329" s="33">
        <v>7</v>
      </c>
      <c r="M329" s="27">
        <f t="shared" si="22"/>
        <v>3.5</v>
      </c>
      <c r="N329" s="27">
        <f t="shared" ca="1" si="23"/>
        <v>23.5</v>
      </c>
      <c r="O329" s="32" t="s">
        <v>1840</v>
      </c>
      <c r="P329" s="32" t="s">
        <v>1841</v>
      </c>
      <c r="Q329" s="32" t="s">
        <v>255</v>
      </c>
      <c r="R329" s="35">
        <v>44521</v>
      </c>
      <c r="S329" s="32">
        <v>2016</v>
      </c>
      <c r="T329" s="36">
        <v>79</v>
      </c>
    </row>
    <row r="330" spans="1:20" x14ac:dyDescent="0.35">
      <c r="A330" s="25">
        <v>329</v>
      </c>
      <c r="B330" s="26" t="s">
        <v>1842</v>
      </c>
      <c r="C330" s="26" t="s">
        <v>1843</v>
      </c>
      <c r="D330" s="26" t="s">
        <v>1844</v>
      </c>
      <c r="E330" s="26" t="s">
        <v>62</v>
      </c>
      <c r="F330" s="26" t="s">
        <v>49</v>
      </c>
      <c r="G330" s="27">
        <v>2616</v>
      </c>
      <c r="H330" s="27">
        <f t="shared" si="20"/>
        <v>20</v>
      </c>
      <c r="I330" s="28">
        <v>44363</v>
      </c>
      <c r="J330" s="27">
        <f ca="1">DATEDIF('BDD client - segmentation'!$I330,TODAY(),"M")</f>
        <v>21</v>
      </c>
      <c r="K330" s="27">
        <f t="shared" ca="1" si="21"/>
        <v>1</v>
      </c>
      <c r="L330" s="27">
        <v>0</v>
      </c>
      <c r="M330" s="27">
        <f t="shared" si="22"/>
        <v>0</v>
      </c>
      <c r="N330" s="27">
        <f t="shared" ca="1" si="23"/>
        <v>21</v>
      </c>
      <c r="O330" s="26" t="s">
        <v>1845</v>
      </c>
      <c r="P330" s="26" t="s">
        <v>1846</v>
      </c>
      <c r="Q330" s="26" t="s">
        <v>1847</v>
      </c>
      <c r="R330" s="29">
        <v>44329</v>
      </c>
      <c r="S330" s="26">
        <v>1300</v>
      </c>
      <c r="T330" s="30">
        <v>79</v>
      </c>
    </row>
    <row r="331" spans="1:20" x14ac:dyDescent="0.35">
      <c r="A331" s="31">
        <v>330</v>
      </c>
      <c r="B331" s="32" t="s">
        <v>1848</v>
      </c>
      <c r="C331" s="32" t="s">
        <v>1849</v>
      </c>
      <c r="D331" s="32" t="s">
        <v>1850</v>
      </c>
      <c r="E331" s="32" t="s">
        <v>62</v>
      </c>
      <c r="F331" s="32" t="s">
        <v>112</v>
      </c>
      <c r="G331" s="33">
        <v>2914</v>
      </c>
      <c r="H331" s="27">
        <f t="shared" si="20"/>
        <v>20</v>
      </c>
      <c r="I331" s="34">
        <v>44417</v>
      </c>
      <c r="J331" s="33">
        <f ca="1">DATEDIF('BDD client - segmentation'!$I331,TODAY(),"M")</f>
        <v>19</v>
      </c>
      <c r="K331" s="27">
        <f t="shared" ca="1" si="21"/>
        <v>1</v>
      </c>
      <c r="L331" s="33">
        <v>2</v>
      </c>
      <c r="M331" s="27">
        <f t="shared" si="22"/>
        <v>1</v>
      </c>
      <c r="N331" s="27">
        <f t="shared" ca="1" si="23"/>
        <v>22</v>
      </c>
      <c r="O331" s="32" t="s">
        <v>1851</v>
      </c>
      <c r="P331" s="32" t="s">
        <v>1852</v>
      </c>
      <c r="Q331" s="32" t="s">
        <v>1468</v>
      </c>
      <c r="R331" s="35">
        <v>44552</v>
      </c>
      <c r="S331" s="32">
        <v>4392</v>
      </c>
      <c r="T331" s="36">
        <v>243</v>
      </c>
    </row>
    <row r="332" spans="1:20" x14ac:dyDescent="0.35">
      <c r="A332" s="25">
        <v>331</v>
      </c>
      <c r="B332" s="26" t="s">
        <v>232</v>
      </c>
      <c r="C332" s="26" t="s">
        <v>1853</v>
      </c>
      <c r="D332" s="26" t="s">
        <v>1854</v>
      </c>
      <c r="E332" s="26" t="s">
        <v>48</v>
      </c>
      <c r="F332" s="26" t="s">
        <v>49</v>
      </c>
      <c r="G332" s="27">
        <v>736</v>
      </c>
      <c r="H332" s="27">
        <f t="shared" si="20"/>
        <v>10</v>
      </c>
      <c r="I332" s="28">
        <v>44418</v>
      </c>
      <c r="J332" s="27">
        <f ca="1">DATEDIF('BDD client - segmentation'!$I332,TODAY(),"M")</f>
        <v>19</v>
      </c>
      <c r="K332" s="27">
        <f t="shared" ca="1" si="21"/>
        <v>1</v>
      </c>
      <c r="L332" s="27">
        <v>13</v>
      </c>
      <c r="M332" s="27">
        <f t="shared" si="22"/>
        <v>6.5</v>
      </c>
      <c r="N332" s="27">
        <f t="shared" ca="1" si="23"/>
        <v>17.5</v>
      </c>
      <c r="O332" s="26" t="s">
        <v>335</v>
      </c>
      <c r="P332" s="26" t="s">
        <v>1855</v>
      </c>
      <c r="Q332" s="26" t="s">
        <v>1856</v>
      </c>
      <c r="R332" s="29">
        <v>43646</v>
      </c>
      <c r="S332" s="26">
        <v>3438</v>
      </c>
      <c r="T332" s="30">
        <v>139</v>
      </c>
    </row>
    <row r="333" spans="1:20" x14ac:dyDescent="0.35">
      <c r="A333" s="31">
        <v>332</v>
      </c>
      <c r="B333" s="32" t="s">
        <v>1857</v>
      </c>
      <c r="C333" s="32" t="s">
        <v>1858</v>
      </c>
      <c r="D333" s="32" t="s">
        <v>1859</v>
      </c>
      <c r="E333" s="32" t="s">
        <v>62</v>
      </c>
      <c r="F333" s="32" t="s">
        <v>125</v>
      </c>
      <c r="G333" s="33">
        <v>1780</v>
      </c>
      <c r="H333" s="27">
        <f t="shared" si="20"/>
        <v>20</v>
      </c>
      <c r="I333" s="34">
        <v>43421</v>
      </c>
      <c r="J333" s="33">
        <f ca="1">DATEDIF('BDD client - segmentation'!$I333,TODAY(),"M")</f>
        <v>52</v>
      </c>
      <c r="K333" s="27">
        <f t="shared" ca="1" si="21"/>
        <v>0</v>
      </c>
      <c r="L333" s="33">
        <v>17</v>
      </c>
      <c r="M333" s="27">
        <f t="shared" si="22"/>
        <v>8.5</v>
      </c>
      <c r="N333" s="27">
        <f t="shared" ca="1" si="23"/>
        <v>28.5</v>
      </c>
      <c r="O333" s="32" t="s">
        <v>869</v>
      </c>
      <c r="P333" s="32" t="s">
        <v>1860</v>
      </c>
      <c r="Q333" s="32" t="s">
        <v>176</v>
      </c>
      <c r="R333" s="35">
        <v>43786</v>
      </c>
      <c r="S333" s="32">
        <v>1053</v>
      </c>
      <c r="T333" s="36">
        <v>60</v>
      </c>
    </row>
    <row r="334" spans="1:20" x14ac:dyDescent="0.35">
      <c r="A334" s="25">
        <v>333</v>
      </c>
      <c r="B334" s="26" t="s">
        <v>1861</v>
      </c>
      <c r="C334" s="26" t="s">
        <v>1862</v>
      </c>
      <c r="D334" s="26" t="s">
        <v>1863</v>
      </c>
      <c r="E334" s="26" t="s">
        <v>62</v>
      </c>
      <c r="F334" s="26" t="s">
        <v>49</v>
      </c>
      <c r="G334" s="27">
        <v>54</v>
      </c>
      <c r="H334" s="27">
        <f t="shared" si="20"/>
        <v>1</v>
      </c>
      <c r="I334" s="28">
        <v>43865</v>
      </c>
      <c r="J334" s="27">
        <f ca="1">DATEDIF('BDD client - segmentation'!$I334,TODAY(),"M")</f>
        <v>38</v>
      </c>
      <c r="K334" s="27">
        <f t="shared" ca="1" si="21"/>
        <v>0</v>
      </c>
      <c r="L334" s="27">
        <v>10</v>
      </c>
      <c r="M334" s="27">
        <f t="shared" si="22"/>
        <v>5</v>
      </c>
      <c r="N334" s="27">
        <f t="shared" ca="1" si="23"/>
        <v>6</v>
      </c>
      <c r="O334" s="26" t="s">
        <v>1864</v>
      </c>
      <c r="P334" s="26" t="s">
        <v>1865</v>
      </c>
      <c r="Q334" s="26" t="s">
        <v>376</v>
      </c>
      <c r="R334" s="29">
        <v>43351</v>
      </c>
      <c r="S334" s="26">
        <v>4353</v>
      </c>
      <c r="T334" s="30">
        <v>81</v>
      </c>
    </row>
    <row r="335" spans="1:20" x14ac:dyDescent="0.35">
      <c r="A335" s="31">
        <v>334</v>
      </c>
      <c r="B335" s="32" t="s">
        <v>1866</v>
      </c>
      <c r="C335" s="32" t="s">
        <v>1867</v>
      </c>
      <c r="D335" s="32" t="s">
        <v>1868</v>
      </c>
      <c r="E335" s="32" t="s">
        <v>62</v>
      </c>
      <c r="F335" s="32" t="s">
        <v>112</v>
      </c>
      <c r="G335" s="33">
        <v>553</v>
      </c>
      <c r="H335" s="27">
        <f t="shared" si="20"/>
        <v>10</v>
      </c>
      <c r="I335" s="34">
        <v>44845</v>
      </c>
      <c r="J335" s="33">
        <f ca="1">DATEDIF('BDD client - segmentation'!$I335,TODAY(),"M")</f>
        <v>5</v>
      </c>
      <c r="K335" s="27">
        <f t="shared" ca="1" si="21"/>
        <v>10</v>
      </c>
      <c r="L335" s="33">
        <v>21</v>
      </c>
      <c r="M335" s="27">
        <f t="shared" si="22"/>
        <v>10.5</v>
      </c>
      <c r="N335" s="27">
        <f t="shared" ca="1" si="23"/>
        <v>30.5</v>
      </c>
      <c r="O335" s="32" t="s">
        <v>1869</v>
      </c>
      <c r="P335" s="32" t="s">
        <v>1870</v>
      </c>
      <c r="Q335" s="32" t="s">
        <v>1871</v>
      </c>
      <c r="R335" s="35">
        <v>44225</v>
      </c>
      <c r="S335" s="32">
        <v>4209</v>
      </c>
      <c r="T335" s="36">
        <v>164</v>
      </c>
    </row>
    <row r="336" spans="1:20" x14ac:dyDescent="0.35">
      <c r="A336" s="25">
        <v>335</v>
      </c>
      <c r="B336" s="26" t="s">
        <v>1872</v>
      </c>
      <c r="C336" s="26" t="s">
        <v>1873</v>
      </c>
      <c r="D336" s="26" t="s">
        <v>1874</v>
      </c>
      <c r="E336" s="26" t="s">
        <v>48</v>
      </c>
      <c r="F336" s="26" t="s">
        <v>49</v>
      </c>
      <c r="G336" s="27">
        <v>1264</v>
      </c>
      <c r="H336" s="27">
        <f t="shared" si="20"/>
        <v>20</v>
      </c>
      <c r="I336" s="28">
        <v>44049</v>
      </c>
      <c r="J336" s="27">
        <f ca="1">DATEDIF('BDD client - segmentation'!$I336,TODAY(),"M")</f>
        <v>31</v>
      </c>
      <c r="K336" s="27">
        <f t="shared" ca="1" si="21"/>
        <v>0</v>
      </c>
      <c r="L336" s="27">
        <v>20</v>
      </c>
      <c r="M336" s="27">
        <f t="shared" si="22"/>
        <v>10</v>
      </c>
      <c r="N336" s="27">
        <f t="shared" ca="1" si="23"/>
        <v>30</v>
      </c>
      <c r="O336" s="26" t="s">
        <v>1875</v>
      </c>
      <c r="P336" s="26" t="s">
        <v>1876</v>
      </c>
      <c r="Q336" s="26" t="s">
        <v>1877</v>
      </c>
      <c r="R336" s="29">
        <v>44523</v>
      </c>
      <c r="S336" s="26">
        <v>5000</v>
      </c>
      <c r="T336" s="30">
        <v>11</v>
      </c>
    </row>
    <row r="337" spans="1:20" x14ac:dyDescent="0.35">
      <c r="A337" s="31">
        <v>336</v>
      </c>
      <c r="B337" s="32" t="s">
        <v>1878</v>
      </c>
      <c r="C337" s="32" t="s">
        <v>1879</v>
      </c>
      <c r="D337" s="32" t="s">
        <v>1880</v>
      </c>
      <c r="E337" s="32" t="s">
        <v>62</v>
      </c>
      <c r="F337" s="32" t="s">
        <v>49</v>
      </c>
      <c r="G337" s="33">
        <v>464</v>
      </c>
      <c r="H337" s="27">
        <f t="shared" si="20"/>
        <v>5</v>
      </c>
      <c r="I337" s="34">
        <v>44226</v>
      </c>
      <c r="J337" s="33">
        <f ca="1">DATEDIF('BDD client - segmentation'!$I337,TODAY(),"M")</f>
        <v>26</v>
      </c>
      <c r="K337" s="27">
        <f t="shared" ca="1" si="21"/>
        <v>0</v>
      </c>
      <c r="L337" s="33">
        <v>27</v>
      </c>
      <c r="M337" s="27">
        <f t="shared" si="22"/>
        <v>13.5</v>
      </c>
      <c r="N337" s="27">
        <f t="shared" ca="1" si="23"/>
        <v>18.5</v>
      </c>
      <c r="O337" s="32" t="s">
        <v>1881</v>
      </c>
      <c r="P337" s="32" t="s">
        <v>1882</v>
      </c>
      <c r="Q337" s="32" t="s">
        <v>1883</v>
      </c>
      <c r="R337" s="35">
        <v>44177</v>
      </c>
      <c r="S337" s="32">
        <v>3877</v>
      </c>
      <c r="T337" s="36">
        <v>193</v>
      </c>
    </row>
    <row r="338" spans="1:20" x14ac:dyDescent="0.35">
      <c r="A338" s="25">
        <v>337</v>
      </c>
      <c r="B338" s="26" t="s">
        <v>1884</v>
      </c>
      <c r="C338" s="26" t="s">
        <v>1885</v>
      </c>
      <c r="D338" s="26" t="s">
        <v>1886</v>
      </c>
      <c r="E338" s="26" t="s">
        <v>48</v>
      </c>
      <c r="F338" s="26" t="s">
        <v>180</v>
      </c>
      <c r="G338" s="27">
        <v>3868</v>
      </c>
      <c r="H338" s="27">
        <f t="shared" si="20"/>
        <v>30</v>
      </c>
      <c r="I338" s="28">
        <v>43450</v>
      </c>
      <c r="J338" s="27">
        <f ca="1">DATEDIF('BDD client - segmentation'!$I338,TODAY(),"M")</f>
        <v>51</v>
      </c>
      <c r="K338" s="27">
        <f t="shared" ca="1" si="21"/>
        <v>0</v>
      </c>
      <c r="L338" s="27">
        <v>18</v>
      </c>
      <c r="M338" s="27">
        <f t="shared" si="22"/>
        <v>9</v>
      </c>
      <c r="N338" s="27">
        <f t="shared" ca="1" si="23"/>
        <v>39</v>
      </c>
      <c r="O338" s="26" t="s">
        <v>132</v>
      </c>
      <c r="P338" s="26" t="s">
        <v>1342</v>
      </c>
      <c r="Q338" s="26" t="s">
        <v>882</v>
      </c>
      <c r="R338" s="29">
        <v>44078</v>
      </c>
      <c r="S338" s="26">
        <v>698</v>
      </c>
      <c r="T338" s="30">
        <v>151</v>
      </c>
    </row>
    <row r="339" spans="1:20" x14ac:dyDescent="0.35">
      <c r="A339" s="31">
        <v>338</v>
      </c>
      <c r="B339" s="32" t="s">
        <v>1887</v>
      </c>
      <c r="C339" s="32" t="s">
        <v>1888</v>
      </c>
      <c r="D339" s="32" t="s">
        <v>1889</v>
      </c>
      <c r="E339" s="32" t="s">
        <v>62</v>
      </c>
      <c r="F339" s="32" t="s">
        <v>49</v>
      </c>
      <c r="G339" s="33">
        <v>164</v>
      </c>
      <c r="H339" s="27">
        <f t="shared" si="20"/>
        <v>5</v>
      </c>
      <c r="I339" s="34">
        <v>43116</v>
      </c>
      <c r="J339" s="33">
        <f ca="1">DATEDIF('BDD client - segmentation'!$I339,TODAY(),"M")</f>
        <v>62</v>
      </c>
      <c r="K339" s="27">
        <f t="shared" ca="1" si="21"/>
        <v>0</v>
      </c>
      <c r="L339" s="33">
        <v>30</v>
      </c>
      <c r="M339" s="27">
        <f t="shared" si="22"/>
        <v>15</v>
      </c>
      <c r="N339" s="27">
        <f t="shared" ca="1" si="23"/>
        <v>20</v>
      </c>
      <c r="O339" s="32" t="s">
        <v>1890</v>
      </c>
      <c r="P339" s="32" t="s">
        <v>1891</v>
      </c>
      <c r="Q339" s="32" t="s">
        <v>1892</v>
      </c>
      <c r="R339" s="35">
        <v>43682</v>
      </c>
      <c r="S339" s="32">
        <v>3314</v>
      </c>
      <c r="T339" s="36">
        <v>186</v>
      </c>
    </row>
    <row r="340" spans="1:20" x14ac:dyDescent="0.35">
      <c r="A340" s="25">
        <v>339</v>
      </c>
      <c r="B340" s="26" t="s">
        <v>1893</v>
      </c>
      <c r="C340" s="26" t="s">
        <v>1894</v>
      </c>
      <c r="D340" s="26" t="s">
        <v>1895</v>
      </c>
      <c r="E340" s="26" t="s">
        <v>62</v>
      </c>
      <c r="F340" s="26" t="s">
        <v>49</v>
      </c>
      <c r="G340" s="27">
        <v>2848</v>
      </c>
      <c r="H340" s="27">
        <f t="shared" si="20"/>
        <v>20</v>
      </c>
      <c r="I340" s="28">
        <v>44434</v>
      </c>
      <c r="J340" s="27">
        <f ca="1">DATEDIF('BDD client - segmentation'!$I340,TODAY(),"M")</f>
        <v>19</v>
      </c>
      <c r="K340" s="27">
        <f t="shared" ca="1" si="21"/>
        <v>1</v>
      </c>
      <c r="L340" s="27">
        <v>25</v>
      </c>
      <c r="M340" s="27">
        <f t="shared" si="22"/>
        <v>12.5</v>
      </c>
      <c r="N340" s="27">
        <f t="shared" ca="1" si="23"/>
        <v>33.5</v>
      </c>
      <c r="O340" s="26" t="s">
        <v>853</v>
      </c>
      <c r="P340" s="26" t="s">
        <v>508</v>
      </c>
      <c r="Q340" s="26" t="s">
        <v>509</v>
      </c>
      <c r="R340" s="29">
        <v>43499</v>
      </c>
      <c r="S340" s="26">
        <v>707</v>
      </c>
      <c r="T340" s="30">
        <v>122</v>
      </c>
    </row>
    <row r="341" spans="1:20" x14ac:dyDescent="0.35">
      <c r="A341" s="31">
        <v>340</v>
      </c>
      <c r="B341" s="32" t="s">
        <v>1896</v>
      </c>
      <c r="C341" s="32" t="s">
        <v>1897</v>
      </c>
      <c r="D341" s="32" t="s">
        <v>1898</v>
      </c>
      <c r="E341" s="32" t="s">
        <v>62</v>
      </c>
      <c r="F341" s="32" t="s">
        <v>125</v>
      </c>
      <c r="G341" s="33">
        <v>4793</v>
      </c>
      <c r="H341" s="27">
        <f t="shared" si="20"/>
        <v>30</v>
      </c>
      <c r="I341" s="34">
        <v>43991</v>
      </c>
      <c r="J341" s="33">
        <f ca="1">DATEDIF('BDD client - segmentation'!$I341,TODAY(),"M")</f>
        <v>33</v>
      </c>
      <c r="K341" s="27">
        <f t="shared" ca="1" si="21"/>
        <v>0</v>
      </c>
      <c r="L341" s="33">
        <v>0</v>
      </c>
      <c r="M341" s="27">
        <f t="shared" si="22"/>
        <v>0</v>
      </c>
      <c r="N341" s="27">
        <f t="shared" ca="1" si="23"/>
        <v>30</v>
      </c>
      <c r="O341" s="32" t="s">
        <v>1899</v>
      </c>
      <c r="P341" s="32" t="s">
        <v>1900</v>
      </c>
      <c r="Q341" s="32" t="s">
        <v>285</v>
      </c>
      <c r="R341" s="35">
        <v>44623</v>
      </c>
      <c r="S341" s="32">
        <v>2177</v>
      </c>
      <c r="T341" s="36">
        <v>226</v>
      </c>
    </row>
    <row r="342" spans="1:20" x14ac:dyDescent="0.35">
      <c r="A342" s="25">
        <v>341</v>
      </c>
      <c r="B342" s="26" t="s">
        <v>1901</v>
      </c>
      <c r="C342" s="26" t="s">
        <v>1902</v>
      </c>
      <c r="D342" s="26" t="s">
        <v>1903</v>
      </c>
      <c r="E342" s="26" t="s">
        <v>48</v>
      </c>
      <c r="F342" s="26" t="s">
        <v>49</v>
      </c>
      <c r="G342" s="27">
        <v>3824</v>
      </c>
      <c r="H342" s="27">
        <f t="shared" si="20"/>
        <v>30</v>
      </c>
      <c r="I342" s="28">
        <v>44811</v>
      </c>
      <c r="J342" s="27">
        <f ca="1">DATEDIF('BDD client - segmentation'!$I342,TODAY(),"M")</f>
        <v>6</v>
      </c>
      <c r="K342" s="27">
        <f t="shared" ca="1" si="21"/>
        <v>10</v>
      </c>
      <c r="L342" s="27">
        <v>15</v>
      </c>
      <c r="M342" s="27">
        <f t="shared" si="22"/>
        <v>7.5</v>
      </c>
      <c r="N342" s="27">
        <f t="shared" ca="1" si="23"/>
        <v>47.5</v>
      </c>
      <c r="O342" s="26" t="s">
        <v>1904</v>
      </c>
      <c r="P342" s="26" t="s">
        <v>479</v>
      </c>
      <c r="Q342" s="26" t="s">
        <v>480</v>
      </c>
      <c r="R342" s="29">
        <v>43344</v>
      </c>
      <c r="S342" s="26">
        <v>652</v>
      </c>
      <c r="T342" s="30">
        <v>37</v>
      </c>
    </row>
    <row r="343" spans="1:20" x14ac:dyDescent="0.35">
      <c r="A343" s="31">
        <v>342</v>
      </c>
      <c r="B343" s="32" t="s">
        <v>1905</v>
      </c>
      <c r="C343" s="32" t="s">
        <v>1906</v>
      </c>
      <c r="D343" s="32" t="s">
        <v>1907</v>
      </c>
      <c r="E343" s="32" t="s">
        <v>48</v>
      </c>
      <c r="F343" s="32" t="s">
        <v>49</v>
      </c>
      <c r="G343" s="33">
        <v>1486</v>
      </c>
      <c r="H343" s="27">
        <f t="shared" si="20"/>
        <v>20</v>
      </c>
      <c r="I343" s="34">
        <v>44062</v>
      </c>
      <c r="J343" s="33">
        <f ca="1">DATEDIF('BDD client - segmentation'!$I343,TODAY(),"M")</f>
        <v>31</v>
      </c>
      <c r="K343" s="27">
        <f t="shared" ca="1" si="21"/>
        <v>0</v>
      </c>
      <c r="L343" s="33">
        <v>20</v>
      </c>
      <c r="M343" s="27">
        <f t="shared" si="22"/>
        <v>10</v>
      </c>
      <c r="N343" s="27">
        <f t="shared" ca="1" si="23"/>
        <v>30</v>
      </c>
      <c r="O343" s="32" t="s">
        <v>132</v>
      </c>
      <c r="P343" s="32" t="s">
        <v>1908</v>
      </c>
      <c r="Q343" s="32" t="s">
        <v>320</v>
      </c>
      <c r="R343" s="35">
        <v>44471</v>
      </c>
      <c r="S343" s="32">
        <v>738</v>
      </c>
      <c r="T343" s="36">
        <v>43</v>
      </c>
    </row>
    <row r="344" spans="1:20" x14ac:dyDescent="0.35">
      <c r="A344" s="25">
        <v>343</v>
      </c>
      <c r="B344" s="26" t="s">
        <v>1909</v>
      </c>
      <c r="C344" s="26" t="s">
        <v>1910</v>
      </c>
      <c r="D344" s="26" t="s">
        <v>1911</v>
      </c>
      <c r="E344" s="26" t="s">
        <v>62</v>
      </c>
      <c r="F344" s="26" t="s">
        <v>49</v>
      </c>
      <c r="G344" s="27">
        <v>3095</v>
      </c>
      <c r="H344" s="27">
        <f t="shared" si="20"/>
        <v>30</v>
      </c>
      <c r="I344" s="28">
        <v>43660</v>
      </c>
      <c r="J344" s="27">
        <f ca="1">DATEDIF('BDD client - segmentation'!$I344,TODAY(),"M")</f>
        <v>44</v>
      </c>
      <c r="K344" s="27">
        <f t="shared" ca="1" si="21"/>
        <v>0</v>
      </c>
      <c r="L344" s="27">
        <v>7</v>
      </c>
      <c r="M344" s="27">
        <f t="shared" si="22"/>
        <v>3.5</v>
      </c>
      <c r="N344" s="27">
        <f t="shared" ca="1" si="23"/>
        <v>33.5</v>
      </c>
      <c r="O344" s="26" t="s">
        <v>1912</v>
      </c>
      <c r="P344" s="26" t="s">
        <v>1913</v>
      </c>
      <c r="Q344" s="26" t="s">
        <v>1914</v>
      </c>
      <c r="R344" s="29">
        <v>43744</v>
      </c>
      <c r="S344" s="26">
        <v>3992</v>
      </c>
      <c r="T344" s="30">
        <v>117</v>
      </c>
    </row>
    <row r="345" spans="1:20" x14ac:dyDescent="0.35">
      <c r="A345" s="31">
        <v>344</v>
      </c>
      <c r="B345" s="32" t="s">
        <v>1915</v>
      </c>
      <c r="C345" s="32" t="s">
        <v>1916</v>
      </c>
      <c r="D345" s="32" t="s">
        <v>1917</v>
      </c>
      <c r="E345" s="32" t="s">
        <v>48</v>
      </c>
      <c r="F345" s="32" t="s">
        <v>63</v>
      </c>
      <c r="G345" s="33">
        <v>556</v>
      </c>
      <c r="H345" s="27">
        <f t="shared" si="20"/>
        <v>10</v>
      </c>
      <c r="I345" s="34">
        <v>44783</v>
      </c>
      <c r="J345" s="33">
        <f ca="1">DATEDIF('BDD client - segmentation'!$I345,TODAY(),"M")</f>
        <v>7</v>
      </c>
      <c r="K345" s="27">
        <f t="shared" ca="1" si="21"/>
        <v>5</v>
      </c>
      <c r="L345" s="33">
        <v>8</v>
      </c>
      <c r="M345" s="27">
        <f t="shared" si="22"/>
        <v>4</v>
      </c>
      <c r="N345" s="27">
        <f t="shared" ca="1" si="23"/>
        <v>19</v>
      </c>
      <c r="O345" s="32" t="s">
        <v>1918</v>
      </c>
      <c r="P345" s="32" t="s">
        <v>1919</v>
      </c>
      <c r="Q345" s="32" t="s">
        <v>1920</v>
      </c>
      <c r="R345" s="35">
        <v>43740</v>
      </c>
      <c r="S345" s="32">
        <v>4502</v>
      </c>
      <c r="T345" s="36">
        <v>120</v>
      </c>
    </row>
    <row r="346" spans="1:20" x14ac:dyDescent="0.35">
      <c r="A346" s="25">
        <v>345</v>
      </c>
      <c r="B346" s="26" t="s">
        <v>1921</v>
      </c>
      <c r="C346" s="26" t="s">
        <v>1922</v>
      </c>
      <c r="D346" s="26" t="s">
        <v>1923</v>
      </c>
      <c r="E346" s="26" t="s">
        <v>48</v>
      </c>
      <c r="F346" s="26" t="s">
        <v>49</v>
      </c>
      <c r="G346" s="27">
        <v>2946</v>
      </c>
      <c r="H346" s="27">
        <f t="shared" si="20"/>
        <v>20</v>
      </c>
      <c r="I346" s="28">
        <v>43992</v>
      </c>
      <c r="J346" s="27">
        <f ca="1">DATEDIF('BDD client - segmentation'!$I346,TODAY(),"M")</f>
        <v>33</v>
      </c>
      <c r="K346" s="27">
        <f t="shared" ca="1" si="21"/>
        <v>0</v>
      </c>
      <c r="L346" s="27">
        <v>7</v>
      </c>
      <c r="M346" s="27">
        <f t="shared" si="22"/>
        <v>3.5</v>
      </c>
      <c r="N346" s="27">
        <f t="shared" ca="1" si="23"/>
        <v>23.5</v>
      </c>
      <c r="O346" s="26" t="s">
        <v>56</v>
      </c>
      <c r="P346" s="26" t="s">
        <v>1924</v>
      </c>
      <c r="Q346" s="26" t="s">
        <v>1925</v>
      </c>
      <c r="R346" s="29">
        <v>44514</v>
      </c>
      <c r="S346" s="26">
        <v>904</v>
      </c>
      <c r="T346" s="30">
        <v>180</v>
      </c>
    </row>
    <row r="347" spans="1:20" x14ac:dyDescent="0.35">
      <c r="A347" s="31">
        <v>346</v>
      </c>
      <c r="B347" s="32" t="s">
        <v>1926</v>
      </c>
      <c r="C347" s="32" t="s">
        <v>1927</v>
      </c>
      <c r="D347" s="32" t="s">
        <v>1928</v>
      </c>
      <c r="E347" s="32" t="s">
        <v>48</v>
      </c>
      <c r="F347" s="32" t="s">
        <v>49</v>
      </c>
      <c r="G347" s="33">
        <v>1234</v>
      </c>
      <c r="H347" s="27">
        <f t="shared" si="20"/>
        <v>20</v>
      </c>
      <c r="I347" s="34">
        <v>43294</v>
      </c>
      <c r="J347" s="33">
        <f ca="1">DATEDIF('BDD client - segmentation'!$I347,TODAY(),"M")</f>
        <v>56</v>
      </c>
      <c r="K347" s="27">
        <f t="shared" ca="1" si="21"/>
        <v>0</v>
      </c>
      <c r="L347" s="33">
        <v>17</v>
      </c>
      <c r="M347" s="27">
        <f t="shared" si="22"/>
        <v>8.5</v>
      </c>
      <c r="N347" s="27">
        <f t="shared" ca="1" si="23"/>
        <v>28.5</v>
      </c>
      <c r="O347" s="32" t="s">
        <v>531</v>
      </c>
      <c r="P347" s="32" t="s">
        <v>1929</v>
      </c>
      <c r="Q347" s="32" t="s">
        <v>1930</v>
      </c>
      <c r="R347" s="35">
        <v>43219</v>
      </c>
      <c r="S347" s="32">
        <v>1673</v>
      </c>
      <c r="T347" s="36">
        <v>18</v>
      </c>
    </row>
    <row r="348" spans="1:20" x14ac:dyDescent="0.35">
      <c r="A348" s="25">
        <v>347</v>
      </c>
      <c r="B348" s="26" t="s">
        <v>1931</v>
      </c>
      <c r="C348" s="26" t="s">
        <v>1932</v>
      </c>
      <c r="D348" s="26" t="s">
        <v>1933</v>
      </c>
      <c r="E348" s="26" t="s">
        <v>62</v>
      </c>
      <c r="F348" s="26" t="s">
        <v>49</v>
      </c>
      <c r="G348" s="27">
        <v>2640</v>
      </c>
      <c r="H348" s="27">
        <f t="shared" si="20"/>
        <v>20</v>
      </c>
      <c r="I348" s="28">
        <v>43140</v>
      </c>
      <c r="J348" s="27">
        <f ca="1">DATEDIF('BDD client - segmentation'!$I348,TODAY(),"M")</f>
        <v>61</v>
      </c>
      <c r="K348" s="27">
        <f t="shared" ca="1" si="21"/>
        <v>0</v>
      </c>
      <c r="L348" s="27">
        <v>8</v>
      </c>
      <c r="M348" s="27">
        <f t="shared" si="22"/>
        <v>4</v>
      </c>
      <c r="N348" s="27">
        <f t="shared" ca="1" si="23"/>
        <v>24</v>
      </c>
      <c r="O348" s="26" t="s">
        <v>1934</v>
      </c>
      <c r="P348" s="26" t="s">
        <v>1935</v>
      </c>
      <c r="Q348" s="26" t="s">
        <v>788</v>
      </c>
      <c r="R348" s="29">
        <v>43872</v>
      </c>
      <c r="S348" s="26">
        <v>511</v>
      </c>
      <c r="T348" s="30">
        <v>164</v>
      </c>
    </row>
    <row r="349" spans="1:20" x14ac:dyDescent="0.35">
      <c r="A349" s="31">
        <v>348</v>
      </c>
      <c r="B349" s="32" t="s">
        <v>1936</v>
      </c>
      <c r="C349" s="32" t="s">
        <v>1937</v>
      </c>
      <c r="D349" s="32" t="s">
        <v>1938</v>
      </c>
      <c r="E349" s="32" t="s">
        <v>48</v>
      </c>
      <c r="F349" s="32" t="s">
        <v>49</v>
      </c>
      <c r="G349" s="33">
        <v>3613</v>
      </c>
      <c r="H349" s="27">
        <f t="shared" si="20"/>
        <v>30</v>
      </c>
      <c r="I349" s="34">
        <v>44060</v>
      </c>
      <c r="J349" s="33">
        <f ca="1">DATEDIF('BDD client - segmentation'!$I349,TODAY(),"M")</f>
        <v>31</v>
      </c>
      <c r="K349" s="27">
        <f t="shared" ca="1" si="21"/>
        <v>0</v>
      </c>
      <c r="L349" s="33">
        <v>19</v>
      </c>
      <c r="M349" s="27">
        <f t="shared" si="22"/>
        <v>9.5</v>
      </c>
      <c r="N349" s="27">
        <f t="shared" ca="1" si="23"/>
        <v>39.5</v>
      </c>
      <c r="O349" s="32" t="s">
        <v>1939</v>
      </c>
      <c r="P349" s="32" t="s">
        <v>1940</v>
      </c>
      <c r="Q349" s="32" t="s">
        <v>1941</v>
      </c>
      <c r="R349" s="35">
        <v>44530</v>
      </c>
      <c r="S349" s="32">
        <v>4628</v>
      </c>
      <c r="T349" s="36">
        <v>186</v>
      </c>
    </row>
    <row r="350" spans="1:20" x14ac:dyDescent="0.35">
      <c r="A350" s="25">
        <v>349</v>
      </c>
      <c r="B350" s="26" t="s">
        <v>1942</v>
      </c>
      <c r="C350" s="26" t="s">
        <v>1943</v>
      </c>
      <c r="D350" s="26" t="s">
        <v>1944</v>
      </c>
      <c r="E350" s="26" t="s">
        <v>48</v>
      </c>
      <c r="F350" s="26" t="s">
        <v>49</v>
      </c>
      <c r="G350" s="27">
        <v>4815</v>
      </c>
      <c r="H350" s="27">
        <f t="shared" si="20"/>
        <v>30</v>
      </c>
      <c r="I350" s="28">
        <v>44123</v>
      </c>
      <c r="J350" s="27">
        <f ca="1">DATEDIF('BDD client - segmentation'!$I350,TODAY(),"M")</f>
        <v>29</v>
      </c>
      <c r="K350" s="27">
        <f t="shared" ca="1" si="21"/>
        <v>0</v>
      </c>
      <c r="L350" s="27">
        <v>3</v>
      </c>
      <c r="M350" s="27">
        <f t="shared" si="22"/>
        <v>1.5</v>
      </c>
      <c r="N350" s="27">
        <f t="shared" ca="1" si="23"/>
        <v>31.5</v>
      </c>
      <c r="O350" s="26" t="s">
        <v>1945</v>
      </c>
      <c r="P350" s="26" t="s">
        <v>1946</v>
      </c>
      <c r="Q350" s="26" t="s">
        <v>189</v>
      </c>
      <c r="R350" s="29">
        <v>44824</v>
      </c>
      <c r="S350" s="26">
        <v>3710</v>
      </c>
      <c r="T350" s="30">
        <v>94</v>
      </c>
    </row>
    <row r="351" spans="1:20" x14ac:dyDescent="0.35">
      <c r="A351" s="31">
        <v>350</v>
      </c>
      <c r="B351" s="32" t="s">
        <v>1947</v>
      </c>
      <c r="C351" s="32" t="s">
        <v>1948</v>
      </c>
      <c r="D351" s="32" t="s">
        <v>1949</v>
      </c>
      <c r="E351" s="32" t="s">
        <v>62</v>
      </c>
      <c r="F351" s="32" t="s">
        <v>49</v>
      </c>
      <c r="G351" s="33">
        <v>1352</v>
      </c>
      <c r="H351" s="27">
        <f t="shared" si="20"/>
        <v>20</v>
      </c>
      <c r="I351" s="34">
        <v>43432</v>
      </c>
      <c r="J351" s="33">
        <f ca="1">DATEDIF('BDD client - segmentation'!$I351,TODAY(),"M")</f>
        <v>52</v>
      </c>
      <c r="K351" s="27">
        <f t="shared" ca="1" si="21"/>
        <v>0</v>
      </c>
      <c r="L351" s="33">
        <v>16</v>
      </c>
      <c r="M351" s="27">
        <f t="shared" si="22"/>
        <v>8</v>
      </c>
      <c r="N351" s="27">
        <f t="shared" ca="1" si="23"/>
        <v>28</v>
      </c>
      <c r="O351" s="32" t="s">
        <v>445</v>
      </c>
      <c r="P351" s="32" t="s">
        <v>1950</v>
      </c>
      <c r="Q351" s="32" t="s">
        <v>1951</v>
      </c>
      <c r="R351" s="35">
        <v>44801</v>
      </c>
      <c r="S351" s="32">
        <v>4135</v>
      </c>
      <c r="T351" s="36">
        <v>129</v>
      </c>
    </row>
    <row r="352" spans="1:20" x14ac:dyDescent="0.35">
      <c r="A352" s="25">
        <v>351</v>
      </c>
      <c r="B352" s="26" t="s">
        <v>1952</v>
      </c>
      <c r="C352" s="26" t="s">
        <v>1953</v>
      </c>
      <c r="D352" s="26" t="s">
        <v>1954</v>
      </c>
      <c r="E352" s="26" t="s">
        <v>48</v>
      </c>
      <c r="F352" s="26" t="s">
        <v>49</v>
      </c>
      <c r="G352" s="27">
        <v>1376</v>
      </c>
      <c r="H352" s="27">
        <f t="shared" si="20"/>
        <v>20</v>
      </c>
      <c r="I352" s="28">
        <v>44429</v>
      </c>
      <c r="J352" s="27">
        <f ca="1">DATEDIF('BDD client - segmentation'!$I352,TODAY(),"M")</f>
        <v>19</v>
      </c>
      <c r="K352" s="27">
        <f t="shared" ca="1" si="21"/>
        <v>1</v>
      </c>
      <c r="L352" s="27">
        <v>7</v>
      </c>
      <c r="M352" s="27">
        <f t="shared" si="22"/>
        <v>3.5</v>
      </c>
      <c r="N352" s="27">
        <f t="shared" ca="1" si="23"/>
        <v>24.5</v>
      </c>
      <c r="O352" s="26" t="s">
        <v>283</v>
      </c>
      <c r="P352" s="26" t="s">
        <v>1955</v>
      </c>
      <c r="Q352" s="26" t="s">
        <v>806</v>
      </c>
      <c r="R352" s="29">
        <v>43730</v>
      </c>
      <c r="S352" s="26">
        <v>649</v>
      </c>
      <c r="T352" s="30">
        <v>25</v>
      </c>
    </row>
    <row r="353" spans="1:20" x14ac:dyDescent="0.35">
      <c r="A353" s="31">
        <v>352</v>
      </c>
      <c r="B353" s="32" t="s">
        <v>1956</v>
      </c>
      <c r="C353" s="32" t="s">
        <v>1957</v>
      </c>
      <c r="D353" s="32" t="s">
        <v>1958</v>
      </c>
      <c r="E353" s="32" t="s">
        <v>48</v>
      </c>
      <c r="F353" s="32" t="s">
        <v>49</v>
      </c>
      <c r="G353" s="33">
        <v>4067</v>
      </c>
      <c r="H353" s="27">
        <f t="shared" si="20"/>
        <v>30</v>
      </c>
      <c r="I353" s="34">
        <v>43479</v>
      </c>
      <c r="J353" s="33">
        <f ca="1">DATEDIF('BDD client - segmentation'!$I353,TODAY(),"M")</f>
        <v>50</v>
      </c>
      <c r="K353" s="27">
        <f t="shared" ca="1" si="21"/>
        <v>0</v>
      </c>
      <c r="L353" s="33">
        <v>29</v>
      </c>
      <c r="M353" s="27">
        <f t="shared" si="22"/>
        <v>14.5</v>
      </c>
      <c r="N353" s="27">
        <f t="shared" ca="1" si="23"/>
        <v>44.5</v>
      </c>
      <c r="O353" s="32" t="s">
        <v>1959</v>
      </c>
      <c r="P353" s="32" t="s">
        <v>1960</v>
      </c>
      <c r="Q353" s="32" t="s">
        <v>1961</v>
      </c>
      <c r="R353" s="35">
        <v>44386</v>
      </c>
      <c r="S353" s="32">
        <v>1805</v>
      </c>
      <c r="T353" s="36">
        <v>202</v>
      </c>
    </row>
    <row r="354" spans="1:20" x14ac:dyDescent="0.35">
      <c r="A354" s="25">
        <v>353</v>
      </c>
      <c r="B354" s="26" t="s">
        <v>1962</v>
      </c>
      <c r="C354" s="26" t="s">
        <v>1963</v>
      </c>
      <c r="D354" s="26" t="s">
        <v>1964</v>
      </c>
      <c r="E354" s="26" t="s">
        <v>62</v>
      </c>
      <c r="F354" s="26" t="s">
        <v>180</v>
      </c>
      <c r="G354" s="27">
        <v>225</v>
      </c>
      <c r="H354" s="27">
        <f t="shared" si="20"/>
        <v>5</v>
      </c>
      <c r="I354" s="28">
        <v>43697</v>
      </c>
      <c r="J354" s="27">
        <f ca="1">DATEDIF('BDD client - segmentation'!$I354,TODAY(),"M")</f>
        <v>43</v>
      </c>
      <c r="K354" s="27">
        <f t="shared" ca="1" si="21"/>
        <v>0</v>
      </c>
      <c r="L354" s="27">
        <v>25</v>
      </c>
      <c r="M354" s="27">
        <f t="shared" si="22"/>
        <v>12.5</v>
      </c>
      <c r="N354" s="27">
        <f t="shared" ca="1" si="23"/>
        <v>17.5</v>
      </c>
      <c r="O354" s="26" t="s">
        <v>1965</v>
      </c>
      <c r="P354" s="26" t="s">
        <v>1966</v>
      </c>
      <c r="Q354" s="26" t="s">
        <v>1967</v>
      </c>
      <c r="R354" s="29">
        <v>44556</v>
      </c>
      <c r="S354" s="26">
        <v>2584</v>
      </c>
      <c r="T354" s="30">
        <v>29</v>
      </c>
    </row>
    <row r="355" spans="1:20" x14ac:dyDescent="0.35">
      <c r="A355" s="31">
        <v>354</v>
      </c>
      <c r="B355" s="32" t="s">
        <v>1968</v>
      </c>
      <c r="C355" s="32" t="s">
        <v>1969</v>
      </c>
      <c r="D355" s="32" t="s">
        <v>1970</v>
      </c>
      <c r="E355" s="32" t="s">
        <v>48</v>
      </c>
      <c r="F355" s="32" t="s">
        <v>63</v>
      </c>
      <c r="G355" s="33">
        <v>680</v>
      </c>
      <c r="H355" s="27">
        <f t="shared" si="20"/>
        <v>10</v>
      </c>
      <c r="I355" s="34">
        <v>43643</v>
      </c>
      <c r="J355" s="33">
        <f ca="1">DATEDIF('BDD client - segmentation'!$I355,TODAY(),"M")</f>
        <v>45</v>
      </c>
      <c r="K355" s="27">
        <f t="shared" ca="1" si="21"/>
        <v>0</v>
      </c>
      <c r="L355" s="33">
        <v>27</v>
      </c>
      <c r="M355" s="27">
        <f t="shared" si="22"/>
        <v>13.5</v>
      </c>
      <c r="N355" s="27">
        <f t="shared" ca="1" si="23"/>
        <v>23.5</v>
      </c>
      <c r="O355" s="32" t="s">
        <v>1971</v>
      </c>
      <c r="P355" s="32" t="s">
        <v>1972</v>
      </c>
      <c r="Q355" s="32" t="s">
        <v>1973</v>
      </c>
      <c r="R355" s="35">
        <v>43246</v>
      </c>
      <c r="S355" s="32">
        <v>1234</v>
      </c>
      <c r="T355" s="36">
        <v>201</v>
      </c>
    </row>
    <row r="356" spans="1:20" x14ac:dyDescent="0.35">
      <c r="A356" s="25">
        <v>355</v>
      </c>
      <c r="B356" s="26" t="s">
        <v>1974</v>
      </c>
      <c r="C356" s="26" t="s">
        <v>1975</v>
      </c>
      <c r="D356" s="26" t="s">
        <v>1976</v>
      </c>
      <c r="E356" s="26" t="s">
        <v>62</v>
      </c>
      <c r="F356" s="26" t="s">
        <v>205</v>
      </c>
      <c r="G356" s="27">
        <v>3779</v>
      </c>
      <c r="H356" s="27">
        <f t="shared" si="20"/>
        <v>30</v>
      </c>
      <c r="I356" s="28">
        <v>43792</v>
      </c>
      <c r="J356" s="27">
        <f ca="1">DATEDIF('BDD client - segmentation'!$I356,TODAY(),"M")</f>
        <v>40</v>
      </c>
      <c r="K356" s="27">
        <f t="shared" ca="1" si="21"/>
        <v>0</v>
      </c>
      <c r="L356" s="27">
        <v>27</v>
      </c>
      <c r="M356" s="27">
        <f t="shared" si="22"/>
        <v>13.5</v>
      </c>
      <c r="N356" s="27">
        <f t="shared" ca="1" si="23"/>
        <v>43.5</v>
      </c>
      <c r="O356" s="26" t="s">
        <v>1977</v>
      </c>
      <c r="P356" s="26" t="s">
        <v>1978</v>
      </c>
      <c r="Q356" s="26" t="s">
        <v>1979</v>
      </c>
      <c r="R356" s="29">
        <v>44828</v>
      </c>
      <c r="S356" s="26">
        <v>2559</v>
      </c>
      <c r="T356" s="30">
        <v>82</v>
      </c>
    </row>
    <row r="357" spans="1:20" x14ac:dyDescent="0.35">
      <c r="A357" s="31">
        <v>356</v>
      </c>
      <c r="B357" s="32" t="s">
        <v>1980</v>
      </c>
      <c r="C357" s="32" t="s">
        <v>1981</v>
      </c>
      <c r="D357" s="32" t="s">
        <v>1982</v>
      </c>
      <c r="E357" s="32" t="s">
        <v>62</v>
      </c>
      <c r="F357" s="32" t="s">
        <v>49</v>
      </c>
      <c r="G357" s="33">
        <v>107</v>
      </c>
      <c r="H357" s="27">
        <f t="shared" si="20"/>
        <v>5</v>
      </c>
      <c r="I357" s="34">
        <v>44318</v>
      </c>
      <c r="J357" s="33">
        <f ca="1">DATEDIF('BDD client - segmentation'!$I357,TODAY(),"M")</f>
        <v>23</v>
      </c>
      <c r="K357" s="27">
        <f t="shared" ca="1" si="21"/>
        <v>1</v>
      </c>
      <c r="L357" s="33">
        <v>13</v>
      </c>
      <c r="M357" s="27">
        <f t="shared" si="22"/>
        <v>6.5</v>
      </c>
      <c r="N357" s="27">
        <f t="shared" ca="1" si="23"/>
        <v>12.5</v>
      </c>
      <c r="O357" s="32" t="s">
        <v>1983</v>
      </c>
      <c r="P357" s="32" t="s">
        <v>1984</v>
      </c>
      <c r="Q357" s="32" t="s">
        <v>855</v>
      </c>
      <c r="R357" s="35">
        <v>44409</v>
      </c>
      <c r="S357" s="32">
        <v>969</v>
      </c>
      <c r="T357" s="36">
        <v>113</v>
      </c>
    </row>
    <row r="358" spans="1:20" x14ac:dyDescent="0.35">
      <c r="A358" s="25">
        <v>357</v>
      </c>
      <c r="B358" s="26" t="s">
        <v>1985</v>
      </c>
      <c r="C358" s="26" t="s">
        <v>1986</v>
      </c>
      <c r="D358" s="26" t="s">
        <v>1987</v>
      </c>
      <c r="E358" s="26" t="s">
        <v>48</v>
      </c>
      <c r="F358" s="26" t="s">
        <v>49</v>
      </c>
      <c r="G358" s="27">
        <v>4044</v>
      </c>
      <c r="H358" s="27">
        <f t="shared" si="20"/>
        <v>30</v>
      </c>
      <c r="I358" s="28">
        <v>44710</v>
      </c>
      <c r="J358" s="27">
        <f ca="1">DATEDIF('BDD client - segmentation'!$I358,TODAY(),"M")</f>
        <v>10</v>
      </c>
      <c r="K358" s="27">
        <f t="shared" ca="1" si="21"/>
        <v>5</v>
      </c>
      <c r="L358" s="27">
        <v>5</v>
      </c>
      <c r="M358" s="27">
        <f t="shared" si="22"/>
        <v>2.5</v>
      </c>
      <c r="N358" s="27">
        <f t="shared" ca="1" si="23"/>
        <v>37.5</v>
      </c>
      <c r="O358" s="26" t="s">
        <v>1988</v>
      </c>
      <c r="P358" s="26" t="s">
        <v>1989</v>
      </c>
      <c r="Q358" s="26" t="s">
        <v>788</v>
      </c>
      <c r="R358" s="29">
        <v>44369</v>
      </c>
      <c r="S358" s="26">
        <v>4891</v>
      </c>
      <c r="T358" s="30">
        <v>50</v>
      </c>
    </row>
    <row r="359" spans="1:20" x14ac:dyDescent="0.35">
      <c r="A359" s="31">
        <v>358</v>
      </c>
      <c r="B359" s="32" t="s">
        <v>751</v>
      </c>
      <c r="C359" s="32" t="s">
        <v>1990</v>
      </c>
      <c r="D359" s="32" t="s">
        <v>1991</v>
      </c>
      <c r="E359" s="32" t="s">
        <v>62</v>
      </c>
      <c r="F359" s="32" t="s">
        <v>49</v>
      </c>
      <c r="G359" s="33">
        <v>2570</v>
      </c>
      <c r="H359" s="27">
        <f t="shared" si="20"/>
        <v>20</v>
      </c>
      <c r="I359" s="34">
        <v>44805</v>
      </c>
      <c r="J359" s="33">
        <f ca="1">DATEDIF('BDD client - segmentation'!$I359,TODAY(),"M")</f>
        <v>7</v>
      </c>
      <c r="K359" s="27">
        <f t="shared" ca="1" si="21"/>
        <v>5</v>
      </c>
      <c r="L359" s="33">
        <v>1</v>
      </c>
      <c r="M359" s="27">
        <f t="shared" si="22"/>
        <v>0.5</v>
      </c>
      <c r="N359" s="27">
        <f t="shared" ca="1" si="23"/>
        <v>25.5</v>
      </c>
      <c r="O359" s="32" t="s">
        <v>1992</v>
      </c>
      <c r="P359" s="32" t="s">
        <v>1993</v>
      </c>
      <c r="Q359" s="32" t="s">
        <v>955</v>
      </c>
      <c r="R359" s="35">
        <v>43902</v>
      </c>
      <c r="S359" s="32">
        <v>2880</v>
      </c>
      <c r="T359" s="36">
        <v>91</v>
      </c>
    </row>
    <row r="360" spans="1:20" x14ac:dyDescent="0.35">
      <c r="A360" s="25">
        <v>359</v>
      </c>
      <c r="B360" s="26" t="s">
        <v>1994</v>
      </c>
      <c r="C360" s="26" t="s">
        <v>1995</v>
      </c>
      <c r="D360" s="26" t="s">
        <v>1996</v>
      </c>
      <c r="E360" s="26" t="s">
        <v>48</v>
      </c>
      <c r="F360" s="26" t="s">
        <v>49</v>
      </c>
      <c r="G360" s="27">
        <v>554</v>
      </c>
      <c r="H360" s="27">
        <f t="shared" si="20"/>
        <v>10</v>
      </c>
      <c r="I360" s="28">
        <v>44415</v>
      </c>
      <c r="J360" s="27">
        <f ca="1">DATEDIF('BDD client - segmentation'!$I360,TODAY(),"M")</f>
        <v>19</v>
      </c>
      <c r="K360" s="27">
        <f t="shared" ca="1" si="21"/>
        <v>1</v>
      </c>
      <c r="L360" s="27">
        <v>1</v>
      </c>
      <c r="M360" s="27">
        <f t="shared" si="22"/>
        <v>0.5</v>
      </c>
      <c r="N360" s="27">
        <f t="shared" ca="1" si="23"/>
        <v>11.5</v>
      </c>
      <c r="O360" s="26" t="s">
        <v>1997</v>
      </c>
      <c r="P360" s="26" t="s">
        <v>1998</v>
      </c>
      <c r="Q360" s="26" t="s">
        <v>1338</v>
      </c>
      <c r="R360" s="29">
        <v>43441</v>
      </c>
      <c r="S360" s="26">
        <v>3141</v>
      </c>
      <c r="T360" s="30">
        <v>89</v>
      </c>
    </row>
    <row r="361" spans="1:20" x14ac:dyDescent="0.35">
      <c r="A361" s="31">
        <v>360</v>
      </c>
      <c r="B361" s="32" t="s">
        <v>1999</v>
      </c>
      <c r="C361" s="32" t="s">
        <v>2000</v>
      </c>
      <c r="D361" s="32" t="s">
        <v>2001</v>
      </c>
      <c r="E361" s="32" t="s">
        <v>48</v>
      </c>
      <c r="F361" s="32" t="s">
        <v>49</v>
      </c>
      <c r="G361" s="33">
        <v>3653</v>
      </c>
      <c r="H361" s="27">
        <f t="shared" si="20"/>
        <v>30</v>
      </c>
      <c r="I361" s="34">
        <v>43506</v>
      </c>
      <c r="J361" s="33">
        <f ca="1">DATEDIF('BDD client - segmentation'!$I361,TODAY(),"M")</f>
        <v>49</v>
      </c>
      <c r="K361" s="27">
        <f t="shared" ca="1" si="21"/>
        <v>0</v>
      </c>
      <c r="L361" s="33">
        <v>9</v>
      </c>
      <c r="M361" s="27">
        <f t="shared" si="22"/>
        <v>4.5</v>
      </c>
      <c r="N361" s="27">
        <f t="shared" ca="1" si="23"/>
        <v>34.5</v>
      </c>
      <c r="O361" s="32" t="s">
        <v>2002</v>
      </c>
      <c r="P361" s="32" t="s">
        <v>2003</v>
      </c>
      <c r="Q361" s="32" t="s">
        <v>1930</v>
      </c>
      <c r="R361" s="35">
        <v>43988</v>
      </c>
      <c r="S361" s="32">
        <v>3928</v>
      </c>
      <c r="T361" s="36">
        <v>145</v>
      </c>
    </row>
    <row r="362" spans="1:20" x14ac:dyDescent="0.35">
      <c r="A362" s="25">
        <v>361</v>
      </c>
      <c r="B362" s="26" t="s">
        <v>2004</v>
      </c>
      <c r="C362" s="26" t="s">
        <v>2005</v>
      </c>
      <c r="D362" s="26" t="s">
        <v>2006</v>
      </c>
      <c r="E362" s="26" t="s">
        <v>48</v>
      </c>
      <c r="F362" s="26" t="s">
        <v>205</v>
      </c>
      <c r="G362" s="27">
        <v>225</v>
      </c>
      <c r="H362" s="27">
        <f t="shared" si="20"/>
        <v>5</v>
      </c>
      <c r="I362" s="28">
        <v>43217</v>
      </c>
      <c r="J362" s="27">
        <f ca="1">DATEDIF('BDD client - segmentation'!$I362,TODAY(),"M")</f>
        <v>59</v>
      </c>
      <c r="K362" s="27">
        <f t="shared" ca="1" si="21"/>
        <v>0</v>
      </c>
      <c r="L362" s="27">
        <v>18</v>
      </c>
      <c r="M362" s="27">
        <f t="shared" si="22"/>
        <v>9</v>
      </c>
      <c r="N362" s="27">
        <f t="shared" ca="1" si="23"/>
        <v>14</v>
      </c>
      <c r="O362" s="26" t="s">
        <v>689</v>
      </c>
      <c r="P362" s="26" t="s">
        <v>2007</v>
      </c>
      <c r="Q362" s="26" t="s">
        <v>2008</v>
      </c>
      <c r="R362" s="29">
        <v>43666</v>
      </c>
      <c r="S362" s="26">
        <v>2480</v>
      </c>
      <c r="T362" s="30">
        <v>164</v>
      </c>
    </row>
    <row r="363" spans="1:20" x14ac:dyDescent="0.35">
      <c r="A363" s="31">
        <v>362</v>
      </c>
      <c r="B363" s="32" t="s">
        <v>2009</v>
      </c>
      <c r="C363" s="32" t="s">
        <v>2010</v>
      </c>
      <c r="D363" s="32" t="s">
        <v>2011</v>
      </c>
      <c r="E363" s="32" t="s">
        <v>62</v>
      </c>
      <c r="F363" s="32" t="s">
        <v>49</v>
      </c>
      <c r="G363" s="33">
        <v>3165</v>
      </c>
      <c r="H363" s="27">
        <f t="shared" si="20"/>
        <v>30</v>
      </c>
      <c r="I363" s="34">
        <v>44454</v>
      </c>
      <c r="J363" s="33">
        <f ca="1">DATEDIF('BDD client - segmentation'!$I363,TODAY(),"M")</f>
        <v>18</v>
      </c>
      <c r="K363" s="27">
        <f t="shared" ca="1" si="21"/>
        <v>1</v>
      </c>
      <c r="L363" s="33">
        <v>14</v>
      </c>
      <c r="M363" s="27">
        <f t="shared" si="22"/>
        <v>7</v>
      </c>
      <c r="N363" s="27">
        <f t="shared" ca="1" si="23"/>
        <v>38</v>
      </c>
      <c r="O363" s="32" t="s">
        <v>2012</v>
      </c>
      <c r="P363" s="32" t="s">
        <v>2013</v>
      </c>
      <c r="Q363" s="32" t="s">
        <v>2014</v>
      </c>
      <c r="R363" s="35">
        <v>44431</v>
      </c>
      <c r="S363" s="32">
        <v>3122</v>
      </c>
      <c r="T363" s="36">
        <v>175</v>
      </c>
    </row>
    <row r="364" spans="1:20" x14ac:dyDescent="0.35">
      <c r="A364" s="25">
        <v>363</v>
      </c>
      <c r="B364" s="26" t="s">
        <v>2015</v>
      </c>
      <c r="C364" s="26" t="s">
        <v>2016</v>
      </c>
      <c r="D364" s="26" t="s">
        <v>2017</v>
      </c>
      <c r="E364" s="26" t="s">
        <v>48</v>
      </c>
      <c r="F364" s="26" t="s">
        <v>398</v>
      </c>
      <c r="G364" s="27">
        <v>117</v>
      </c>
      <c r="H364" s="27">
        <f t="shared" si="20"/>
        <v>5</v>
      </c>
      <c r="I364" s="28">
        <v>44016</v>
      </c>
      <c r="J364" s="27">
        <f ca="1">DATEDIF('BDD client - segmentation'!$I364,TODAY(),"M")</f>
        <v>33</v>
      </c>
      <c r="K364" s="27">
        <f t="shared" ca="1" si="21"/>
        <v>0</v>
      </c>
      <c r="L364" s="27">
        <v>19</v>
      </c>
      <c r="M364" s="27">
        <f t="shared" si="22"/>
        <v>9.5</v>
      </c>
      <c r="N364" s="27">
        <f t="shared" ca="1" si="23"/>
        <v>14.5</v>
      </c>
      <c r="O364" s="26" t="s">
        <v>2018</v>
      </c>
      <c r="P364" s="26" t="s">
        <v>2019</v>
      </c>
      <c r="Q364" s="26" t="s">
        <v>2020</v>
      </c>
      <c r="R364" s="29">
        <v>44830</v>
      </c>
      <c r="S364" s="26">
        <v>2576</v>
      </c>
      <c r="T364" s="30">
        <v>5</v>
      </c>
    </row>
    <row r="365" spans="1:20" x14ac:dyDescent="0.35">
      <c r="A365" s="31">
        <v>364</v>
      </c>
      <c r="B365" s="32" t="s">
        <v>2021</v>
      </c>
      <c r="C365" s="32" t="s">
        <v>2022</v>
      </c>
      <c r="D365" s="32" t="s">
        <v>2023</v>
      </c>
      <c r="E365" s="32" t="s">
        <v>62</v>
      </c>
      <c r="F365" s="32" t="s">
        <v>49</v>
      </c>
      <c r="G365" s="33">
        <v>2767</v>
      </c>
      <c r="H365" s="27">
        <f t="shared" si="20"/>
        <v>20</v>
      </c>
      <c r="I365" s="34">
        <v>44551</v>
      </c>
      <c r="J365" s="33">
        <f ca="1">DATEDIF('BDD client - segmentation'!$I365,TODAY(),"M")</f>
        <v>15</v>
      </c>
      <c r="K365" s="27">
        <f t="shared" ca="1" si="21"/>
        <v>1</v>
      </c>
      <c r="L365" s="33">
        <v>6</v>
      </c>
      <c r="M365" s="27">
        <f t="shared" si="22"/>
        <v>3</v>
      </c>
      <c r="N365" s="27">
        <f t="shared" ca="1" si="23"/>
        <v>24</v>
      </c>
      <c r="O365" s="32" t="s">
        <v>2024</v>
      </c>
      <c r="P365" s="32" t="s">
        <v>2025</v>
      </c>
      <c r="Q365" s="32" t="s">
        <v>2026</v>
      </c>
      <c r="R365" s="35">
        <v>44128</v>
      </c>
      <c r="S365" s="32">
        <v>4772</v>
      </c>
      <c r="T365" s="36">
        <v>193</v>
      </c>
    </row>
    <row r="366" spans="1:20" x14ac:dyDescent="0.35">
      <c r="A366" s="25">
        <v>365</v>
      </c>
      <c r="B366" s="26" t="s">
        <v>2027</v>
      </c>
      <c r="C366" s="26" t="s">
        <v>2028</v>
      </c>
      <c r="D366" s="26" t="s">
        <v>2029</v>
      </c>
      <c r="E366" s="26" t="s">
        <v>48</v>
      </c>
      <c r="F366" s="26" t="s">
        <v>63</v>
      </c>
      <c r="G366" s="27">
        <v>2247</v>
      </c>
      <c r="H366" s="27">
        <f t="shared" si="20"/>
        <v>20</v>
      </c>
      <c r="I366" s="28">
        <v>44832</v>
      </c>
      <c r="J366" s="27">
        <f ca="1">DATEDIF('BDD client - segmentation'!$I366,TODAY(),"M")</f>
        <v>6</v>
      </c>
      <c r="K366" s="27">
        <f t="shared" ca="1" si="21"/>
        <v>10</v>
      </c>
      <c r="L366" s="27">
        <v>23</v>
      </c>
      <c r="M366" s="27">
        <f t="shared" si="22"/>
        <v>11.5</v>
      </c>
      <c r="N366" s="27">
        <f t="shared" ca="1" si="23"/>
        <v>41.5</v>
      </c>
      <c r="O366" s="26" t="s">
        <v>2030</v>
      </c>
      <c r="P366" s="26" t="s">
        <v>2031</v>
      </c>
      <c r="Q366" s="26" t="s">
        <v>1676</v>
      </c>
      <c r="R366" s="29">
        <v>44014</v>
      </c>
      <c r="S366" s="26">
        <v>298</v>
      </c>
      <c r="T366" s="30">
        <v>19</v>
      </c>
    </row>
    <row r="367" spans="1:20" x14ac:dyDescent="0.35">
      <c r="A367" s="31">
        <v>366</v>
      </c>
      <c r="B367" s="32" t="s">
        <v>2032</v>
      </c>
      <c r="C367" s="32" t="s">
        <v>2033</v>
      </c>
      <c r="D367" s="32" t="s">
        <v>2034</v>
      </c>
      <c r="E367" s="32" t="s">
        <v>62</v>
      </c>
      <c r="F367" s="32" t="s">
        <v>49</v>
      </c>
      <c r="G367" s="33">
        <v>1796</v>
      </c>
      <c r="H367" s="27">
        <f t="shared" si="20"/>
        <v>20</v>
      </c>
      <c r="I367" s="34">
        <v>43262</v>
      </c>
      <c r="J367" s="33">
        <f ca="1">DATEDIF('BDD client - segmentation'!$I367,TODAY(),"M")</f>
        <v>57</v>
      </c>
      <c r="K367" s="27">
        <f t="shared" ca="1" si="21"/>
        <v>0</v>
      </c>
      <c r="L367" s="33">
        <v>8</v>
      </c>
      <c r="M367" s="27">
        <f t="shared" si="22"/>
        <v>4</v>
      </c>
      <c r="N367" s="27">
        <f t="shared" ca="1" si="23"/>
        <v>24</v>
      </c>
      <c r="O367" s="32" t="s">
        <v>2035</v>
      </c>
      <c r="P367" s="32" t="s">
        <v>2036</v>
      </c>
      <c r="Q367" s="32" t="s">
        <v>997</v>
      </c>
      <c r="R367" s="35">
        <v>44465</v>
      </c>
      <c r="S367" s="32">
        <v>1891</v>
      </c>
      <c r="T367" s="36">
        <v>124</v>
      </c>
    </row>
    <row r="368" spans="1:20" x14ac:dyDescent="0.35">
      <c r="A368" s="25">
        <v>367</v>
      </c>
      <c r="B368" s="26" t="s">
        <v>2037</v>
      </c>
      <c r="C368" s="26" t="s">
        <v>2038</v>
      </c>
      <c r="D368" s="26" t="s">
        <v>2039</v>
      </c>
      <c r="E368" s="26" t="s">
        <v>62</v>
      </c>
      <c r="F368" s="26" t="s">
        <v>49</v>
      </c>
      <c r="G368" s="27">
        <v>2190</v>
      </c>
      <c r="H368" s="27">
        <f t="shared" si="20"/>
        <v>20</v>
      </c>
      <c r="I368" s="28">
        <v>44680</v>
      </c>
      <c r="J368" s="27">
        <f ca="1">DATEDIF('BDD client - segmentation'!$I368,TODAY(),"M")</f>
        <v>11</v>
      </c>
      <c r="K368" s="27">
        <f t="shared" ca="1" si="21"/>
        <v>5</v>
      </c>
      <c r="L368" s="27">
        <v>11</v>
      </c>
      <c r="M368" s="27">
        <f t="shared" si="22"/>
        <v>5.5</v>
      </c>
      <c r="N368" s="27">
        <f t="shared" ca="1" si="23"/>
        <v>30.5</v>
      </c>
      <c r="O368" s="26" t="s">
        <v>2040</v>
      </c>
      <c r="P368" s="26" t="s">
        <v>2041</v>
      </c>
      <c r="Q368" s="26" t="s">
        <v>2042</v>
      </c>
      <c r="R368" s="29">
        <v>43710</v>
      </c>
      <c r="S368" s="26">
        <v>1869</v>
      </c>
      <c r="T368" s="30">
        <v>150</v>
      </c>
    </row>
    <row r="369" spans="1:20" x14ac:dyDescent="0.35">
      <c r="A369" s="31">
        <v>368</v>
      </c>
      <c r="B369" s="32" t="s">
        <v>2043</v>
      </c>
      <c r="C369" s="32" t="s">
        <v>2044</v>
      </c>
      <c r="D369" s="32" t="s">
        <v>2045</v>
      </c>
      <c r="E369" s="32" t="s">
        <v>62</v>
      </c>
      <c r="F369" s="32" t="s">
        <v>49</v>
      </c>
      <c r="G369" s="33">
        <v>1471</v>
      </c>
      <c r="H369" s="27">
        <f t="shared" si="20"/>
        <v>20</v>
      </c>
      <c r="I369" s="34">
        <v>44916</v>
      </c>
      <c r="J369" s="33">
        <f ca="1">DATEDIF('BDD client - segmentation'!$I369,TODAY(),"M")</f>
        <v>3</v>
      </c>
      <c r="K369" s="27">
        <f t="shared" ca="1" si="21"/>
        <v>20</v>
      </c>
      <c r="L369" s="33">
        <v>4</v>
      </c>
      <c r="M369" s="27">
        <f t="shared" si="22"/>
        <v>2</v>
      </c>
      <c r="N369" s="27">
        <f t="shared" ca="1" si="23"/>
        <v>42</v>
      </c>
      <c r="O369" s="32" t="s">
        <v>2046</v>
      </c>
      <c r="P369" s="32" t="s">
        <v>2047</v>
      </c>
      <c r="Q369" s="32" t="s">
        <v>2048</v>
      </c>
      <c r="R369" s="35">
        <v>43463</v>
      </c>
      <c r="S369" s="32">
        <v>1550</v>
      </c>
      <c r="T369" s="36">
        <v>99</v>
      </c>
    </row>
    <row r="370" spans="1:20" x14ac:dyDescent="0.35">
      <c r="A370" s="25">
        <v>369</v>
      </c>
      <c r="B370" s="26" t="s">
        <v>2049</v>
      </c>
      <c r="C370" s="26" t="s">
        <v>2050</v>
      </c>
      <c r="D370" s="26" t="s">
        <v>2051</v>
      </c>
      <c r="E370" s="26" t="s">
        <v>48</v>
      </c>
      <c r="F370" s="26" t="s">
        <v>63</v>
      </c>
      <c r="G370" s="27">
        <v>1475</v>
      </c>
      <c r="H370" s="27">
        <f t="shared" si="20"/>
        <v>20</v>
      </c>
      <c r="I370" s="28">
        <v>44180</v>
      </c>
      <c r="J370" s="27">
        <f ca="1">DATEDIF('BDD client - segmentation'!$I370,TODAY(),"M")</f>
        <v>27</v>
      </c>
      <c r="K370" s="27">
        <f t="shared" ca="1" si="21"/>
        <v>0</v>
      </c>
      <c r="L370" s="27">
        <v>21</v>
      </c>
      <c r="M370" s="27">
        <f t="shared" si="22"/>
        <v>10.5</v>
      </c>
      <c r="N370" s="27">
        <f t="shared" ca="1" si="23"/>
        <v>30.5</v>
      </c>
      <c r="O370" s="26" t="s">
        <v>132</v>
      </c>
      <c r="P370" s="26" t="s">
        <v>2052</v>
      </c>
      <c r="Q370" s="26" t="s">
        <v>2053</v>
      </c>
      <c r="R370" s="29">
        <v>44015</v>
      </c>
      <c r="S370" s="26">
        <v>3954</v>
      </c>
      <c r="T370" s="30">
        <v>152</v>
      </c>
    </row>
    <row r="371" spans="1:20" x14ac:dyDescent="0.35">
      <c r="A371" s="31">
        <v>370</v>
      </c>
      <c r="B371" s="32" t="s">
        <v>2054</v>
      </c>
      <c r="C371" s="32" t="s">
        <v>2055</v>
      </c>
      <c r="D371" s="32" t="s">
        <v>2056</v>
      </c>
      <c r="E371" s="32" t="s">
        <v>62</v>
      </c>
      <c r="F371" s="32" t="s">
        <v>125</v>
      </c>
      <c r="G371" s="33">
        <v>1069</v>
      </c>
      <c r="H371" s="27">
        <f t="shared" si="20"/>
        <v>20</v>
      </c>
      <c r="I371" s="34">
        <v>43286</v>
      </c>
      <c r="J371" s="33">
        <f ca="1">DATEDIF('BDD client - segmentation'!$I371,TODAY(),"M")</f>
        <v>56</v>
      </c>
      <c r="K371" s="27">
        <f t="shared" ca="1" si="21"/>
        <v>0</v>
      </c>
      <c r="L371" s="33">
        <v>3</v>
      </c>
      <c r="M371" s="27">
        <f t="shared" si="22"/>
        <v>1.5</v>
      </c>
      <c r="N371" s="27">
        <f t="shared" ca="1" si="23"/>
        <v>21.5</v>
      </c>
      <c r="O371" s="32" t="s">
        <v>2057</v>
      </c>
      <c r="P371" s="32" t="s">
        <v>2058</v>
      </c>
      <c r="Q371" s="32" t="s">
        <v>2059</v>
      </c>
      <c r="R371" s="35">
        <v>43984</v>
      </c>
      <c r="S371" s="32">
        <v>2506</v>
      </c>
      <c r="T371" s="36">
        <v>147</v>
      </c>
    </row>
    <row r="372" spans="1:20" x14ac:dyDescent="0.35">
      <c r="A372" s="25">
        <v>371</v>
      </c>
      <c r="B372" s="26" t="s">
        <v>2060</v>
      </c>
      <c r="C372" s="26" t="s">
        <v>2061</v>
      </c>
      <c r="D372" s="26" t="s">
        <v>2062</v>
      </c>
      <c r="E372" s="26" t="s">
        <v>62</v>
      </c>
      <c r="F372" s="26" t="s">
        <v>49</v>
      </c>
      <c r="G372" s="27">
        <v>4646</v>
      </c>
      <c r="H372" s="27">
        <f t="shared" si="20"/>
        <v>30</v>
      </c>
      <c r="I372" s="28">
        <v>43773</v>
      </c>
      <c r="J372" s="27">
        <f ca="1">DATEDIF('BDD client - segmentation'!$I372,TODAY(),"M")</f>
        <v>41</v>
      </c>
      <c r="K372" s="27">
        <f t="shared" ca="1" si="21"/>
        <v>0</v>
      </c>
      <c r="L372" s="27">
        <v>26</v>
      </c>
      <c r="M372" s="27">
        <f t="shared" si="22"/>
        <v>13</v>
      </c>
      <c r="N372" s="27">
        <f t="shared" ca="1" si="23"/>
        <v>43</v>
      </c>
      <c r="O372" s="26" t="s">
        <v>70</v>
      </c>
      <c r="P372" s="26" t="s">
        <v>2063</v>
      </c>
      <c r="Q372" s="26" t="s">
        <v>2064</v>
      </c>
      <c r="R372" s="29">
        <v>43130</v>
      </c>
      <c r="S372" s="26">
        <v>2993</v>
      </c>
      <c r="T372" s="30">
        <v>156</v>
      </c>
    </row>
    <row r="373" spans="1:20" x14ac:dyDescent="0.35">
      <c r="A373" s="31">
        <v>372</v>
      </c>
      <c r="B373" s="32" t="s">
        <v>2065</v>
      </c>
      <c r="C373" s="32" t="s">
        <v>2066</v>
      </c>
      <c r="D373" s="32" t="s">
        <v>2067</v>
      </c>
      <c r="E373" s="32" t="s">
        <v>48</v>
      </c>
      <c r="F373" s="32" t="s">
        <v>398</v>
      </c>
      <c r="G373" s="33">
        <v>4572</v>
      </c>
      <c r="H373" s="27">
        <f t="shared" si="20"/>
        <v>30</v>
      </c>
      <c r="I373" s="34">
        <v>44214</v>
      </c>
      <c r="J373" s="33">
        <f ca="1">DATEDIF('BDD client - segmentation'!$I373,TODAY(),"M")</f>
        <v>26</v>
      </c>
      <c r="K373" s="27">
        <f t="shared" ca="1" si="21"/>
        <v>0</v>
      </c>
      <c r="L373" s="33">
        <v>15</v>
      </c>
      <c r="M373" s="27">
        <f t="shared" si="22"/>
        <v>7.5</v>
      </c>
      <c r="N373" s="27">
        <f t="shared" ca="1" si="23"/>
        <v>37.5</v>
      </c>
      <c r="O373" s="32" t="s">
        <v>2068</v>
      </c>
      <c r="P373" s="32" t="s">
        <v>1653</v>
      </c>
      <c r="Q373" s="32" t="s">
        <v>658</v>
      </c>
      <c r="R373" s="35">
        <v>44091</v>
      </c>
      <c r="S373" s="32">
        <v>628</v>
      </c>
      <c r="T373" s="36">
        <v>86</v>
      </c>
    </row>
    <row r="374" spans="1:20" x14ac:dyDescent="0.35">
      <c r="A374" s="25">
        <v>373</v>
      </c>
      <c r="B374" s="26" t="s">
        <v>1038</v>
      </c>
      <c r="C374" s="26" t="s">
        <v>2069</v>
      </c>
      <c r="D374" s="26" t="s">
        <v>2070</v>
      </c>
      <c r="E374" s="26" t="s">
        <v>62</v>
      </c>
      <c r="F374" s="26" t="s">
        <v>49</v>
      </c>
      <c r="G374" s="27">
        <v>2425</v>
      </c>
      <c r="H374" s="27">
        <f t="shared" si="20"/>
        <v>20</v>
      </c>
      <c r="I374" s="28">
        <v>44530</v>
      </c>
      <c r="J374" s="27">
        <f ca="1">DATEDIF('BDD client - segmentation'!$I374,TODAY(),"M")</f>
        <v>16</v>
      </c>
      <c r="K374" s="27">
        <f t="shared" ca="1" si="21"/>
        <v>1</v>
      </c>
      <c r="L374" s="27">
        <v>15</v>
      </c>
      <c r="M374" s="27">
        <f t="shared" si="22"/>
        <v>7.5</v>
      </c>
      <c r="N374" s="27">
        <f t="shared" ca="1" si="23"/>
        <v>28.5</v>
      </c>
      <c r="O374" s="26" t="s">
        <v>1432</v>
      </c>
      <c r="P374" s="26" t="s">
        <v>2071</v>
      </c>
      <c r="Q374" s="26" t="s">
        <v>2072</v>
      </c>
      <c r="R374" s="29">
        <v>44767</v>
      </c>
      <c r="S374" s="26">
        <v>2191</v>
      </c>
      <c r="T374" s="30">
        <v>178</v>
      </c>
    </row>
    <row r="375" spans="1:20" x14ac:dyDescent="0.35">
      <c r="A375" s="31">
        <v>374</v>
      </c>
      <c r="B375" s="32" t="s">
        <v>2073</v>
      </c>
      <c r="C375" s="32" t="s">
        <v>2074</v>
      </c>
      <c r="D375" s="32" t="s">
        <v>2075</v>
      </c>
      <c r="E375" s="32" t="s">
        <v>48</v>
      </c>
      <c r="F375" s="32" t="s">
        <v>112</v>
      </c>
      <c r="G375" s="33">
        <v>1586</v>
      </c>
      <c r="H375" s="27">
        <f t="shared" si="20"/>
        <v>20</v>
      </c>
      <c r="I375" s="34">
        <v>43288</v>
      </c>
      <c r="J375" s="33">
        <f ca="1">DATEDIF('BDD client - segmentation'!$I375,TODAY(),"M")</f>
        <v>56</v>
      </c>
      <c r="K375" s="27">
        <f t="shared" ca="1" si="21"/>
        <v>0</v>
      </c>
      <c r="L375" s="33">
        <v>11</v>
      </c>
      <c r="M375" s="27">
        <f t="shared" si="22"/>
        <v>5.5</v>
      </c>
      <c r="N375" s="27">
        <f t="shared" ca="1" si="23"/>
        <v>25.5</v>
      </c>
      <c r="O375" s="32" t="s">
        <v>2076</v>
      </c>
      <c r="P375" s="32" t="s">
        <v>2077</v>
      </c>
      <c r="Q375" s="32" t="s">
        <v>2078</v>
      </c>
      <c r="R375" s="35">
        <v>44094</v>
      </c>
      <c r="S375" s="32">
        <v>846</v>
      </c>
      <c r="T375" s="36">
        <v>125</v>
      </c>
    </row>
    <row r="376" spans="1:20" x14ac:dyDescent="0.35">
      <c r="A376" s="25">
        <v>375</v>
      </c>
      <c r="B376" s="26" t="s">
        <v>2079</v>
      </c>
      <c r="C376" s="26" t="s">
        <v>2080</v>
      </c>
      <c r="D376" s="26" t="s">
        <v>2081</v>
      </c>
      <c r="E376" s="26" t="s">
        <v>62</v>
      </c>
      <c r="F376" s="26" t="s">
        <v>49</v>
      </c>
      <c r="G376" s="27">
        <v>4642</v>
      </c>
      <c r="H376" s="27">
        <f t="shared" si="20"/>
        <v>30</v>
      </c>
      <c r="I376" s="28">
        <v>44914</v>
      </c>
      <c r="J376" s="27">
        <f ca="1">DATEDIF('BDD client - segmentation'!$I376,TODAY(),"M")</f>
        <v>3</v>
      </c>
      <c r="K376" s="27">
        <f t="shared" ca="1" si="21"/>
        <v>20</v>
      </c>
      <c r="L376" s="27">
        <v>29</v>
      </c>
      <c r="M376" s="27">
        <f t="shared" si="22"/>
        <v>14.5</v>
      </c>
      <c r="N376" s="27">
        <f t="shared" ca="1" si="23"/>
        <v>64.5</v>
      </c>
      <c r="O376" s="26" t="s">
        <v>386</v>
      </c>
      <c r="P376" s="26" t="s">
        <v>1891</v>
      </c>
      <c r="Q376" s="26" t="s">
        <v>1892</v>
      </c>
      <c r="R376" s="29">
        <v>44632</v>
      </c>
      <c r="S376" s="26">
        <v>3369</v>
      </c>
      <c r="T376" s="30">
        <v>98</v>
      </c>
    </row>
    <row r="377" spans="1:20" x14ac:dyDescent="0.35">
      <c r="A377" s="31">
        <v>376</v>
      </c>
      <c r="B377" s="32" t="s">
        <v>303</v>
      </c>
      <c r="C377" s="32" t="s">
        <v>2082</v>
      </c>
      <c r="D377" s="32" t="s">
        <v>2083</v>
      </c>
      <c r="E377" s="32" t="s">
        <v>62</v>
      </c>
      <c r="F377" s="32" t="s">
        <v>49</v>
      </c>
      <c r="G377" s="33">
        <v>122</v>
      </c>
      <c r="H377" s="27">
        <f t="shared" si="20"/>
        <v>5</v>
      </c>
      <c r="I377" s="34">
        <v>43162</v>
      </c>
      <c r="J377" s="33">
        <f ca="1">DATEDIF('BDD client - segmentation'!$I377,TODAY(),"M")</f>
        <v>61</v>
      </c>
      <c r="K377" s="27">
        <f t="shared" ca="1" si="21"/>
        <v>0</v>
      </c>
      <c r="L377" s="33">
        <v>21</v>
      </c>
      <c r="M377" s="27">
        <f t="shared" si="22"/>
        <v>10.5</v>
      </c>
      <c r="N377" s="27">
        <f t="shared" ca="1" si="23"/>
        <v>15.5</v>
      </c>
      <c r="O377" s="32" t="s">
        <v>1332</v>
      </c>
      <c r="P377" s="32" t="s">
        <v>2084</v>
      </c>
      <c r="Q377" s="32" t="s">
        <v>2085</v>
      </c>
      <c r="R377" s="35">
        <v>43761</v>
      </c>
      <c r="S377" s="32">
        <v>1447</v>
      </c>
      <c r="T377" s="36">
        <v>75</v>
      </c>
    </row>
    <row r="378" spans="1:20" x14ac:dyDescent="0.35">
      <c r="A378" s="25">
        <v>377</v>
      </c>
      <c r="B378" s="26" t="s">
        <v>2086</v>
      </c>
      <c r="C378" s="26" t="s">
        <v>2087</v>
      </c>
      <c r="D378" s="26" t="s">
        <v>2088</v>
      </c>
      <c r="E378" s="26" t="s">
        <v>48</v>
      </c>
      <c r="F378" s="26" t="s">
        <v>49</v>
      </c>
      <c r="G378" s="27">
        <v>309</v>
      </c>
      <c r="H378" s="27">
        <f t="shared" si="20"/>
        <v>5</v>
      </c>
      <c r="I378" s="28">
        <v>43104</v>
      </c>
      <c r="J378" s="27">
        <f ca="1">DATEDIF('BDD client - segmentation'!$I378,TODAY(),"M")</f>
        <v>63</v>
      </c>
      <c r="K378" s="27">
        <f t="shared" ca="1" si="21"/>
        <v>0</v>
      </c>
      <c r="L378" s="27">
        <v>27</v>
      </c>
      <c r="M378" s="27">
        <f t="shared" si="22"/>
        <v>13.5</v>
      </c>
      <c r="N378" s="27">
        <f t="shared" ca="1" si="23"/>
        <v>18.5</v>
      </c>
      <c r="O378" s="26" t="s">
        <v>2089</v>
      </c>
      <c r="P378" s="26" t="s">
        <v>2090</v>
      </c>
      <c r="Q378" s="26" t="s">
        <v>2091</v>
      </c>
      <c r="R378" s="29">
        <v>44024</v>
      </c>
      <c r="S378" s="26">
        <v>3566</v>
      </c>
      <c r="T378" s="30">
        <v>160</v>
      </c>
    </row>
    <row r="379" spans="1:20" x14ac:dyDescent="0.35">
      <c r="A379" s="31">
        <v>378</v>
      </c>
      <c r="B379" s="32" t="s">
        <v>516</v>
      </c>
      <c r="C379" s="32" t="s">
        <v>2092</v>
      </c>
      <c r="D379" s="32" t="s">
        <v>2093</v>
      </c>
      <c r="E379" s="32" t="s">
        <v>62</v>
      </c>
      <c r="F379" s="32" t="s">
        <v>49</v>
      </c>
      <c r="G379" s="33">
        <v>739</v>
      </c>
      <c r="H379" s="27">
        <f t="shared" si="20"/>
        <v>10</v>
      </c>
      <c r="I379" s="34">
        <v>44113</v>
      </c>
      <c r="J379" s="33">
        <f ca="1">DATEDIF('BDD client - segmentation'!$I379,TODAY(),"M")</f>
        <v>29</v>
      </c>
      <c r="K379" s="27">
        <f t="shared" ca="1" si="21"/>
        <v>0</v>
      </c>
      <c r="L379" s="33">
        <v>15</v>
      </c>
      <c r="M379" s="27">
        <f t="shared" si="22"/>
        <v>7.5</v>
      </c>
      <c r="N379" s="27">
        <f t="shared" ca="1" si="23"/>
        <v>17.5</v>
      </c>
      <c r="O379" s="32" t="s">
        <v>2094</v>
      </c>
      <c r="P379" s="32" t="s">
        <v>2095</v>
      </c>
      <c r="Q379" s="32" t="s">
        <v>1810</v>
      </c>
      <c r="R379" s="35">
        <v>44349</v>
      </c>
      <c r="S379" s="32">
        <v>1771</v>
      </c>
      <c r="T379" s="36">
        <v>140</v>
      </c>
    </row>
    <row r="380" spans="1:20" x14ac:dyDescent="0.35">
      <c r="A380" s="25">
        <v>379</v>
      </c>
      <c r="B380" s="26" t="s">
        <v>2096</v>
      </c>
      <c r="C380" s="26" t="s">
        <v>2097</v>
      </c>
      <c r="D380" s="26" t="s">
        <v>2098</v>
      </c>
      <c r="E380" s="26" t="s">
        <v>48</v>
      </c>
      <c r="F380" s="26" t="s">
        <v>398</v>
      </c>
      <c r="G380" s="27">
        <v>1153</v>
      </c>
      <c r="H380" s="27">
        <f t="shared" si="20"/>
        <v>20</v>
      </c>
      <c r="I380" s="28">
        <v>43612</v>
      </c>
      <c r="J380" s="27">
        <f ca="1">DATEDIF('BDD client - segmentation'!$I380,TODAY(),"M")</f>
        <v>46</v>
      </c>
      <c r="K380" s="27">
        <f t="shared" ca="1" si="21"/>
        <v>0</v>
      </c>
      <c r="L380" s="27">
        <v>28</v>
      </c>
      <c r="M380" s="27">
        <f t="shared" si="22"/>
        <v>14</v>
      </c>
      <c r="N380" s="27">
        <f t="shared" ca="1" si="23"/>
        <v>34</v>
      </c>
      <c r="O380" s="26" t="s">
        <v>335</v>
      </c>
      <c r="P380" s="26" t="s">
        <v>2099</v>
      </c>
      <c r="Q380" s="26" t="s">
        <v>2100</v>
      </c>
      <c r="R380" s="29">
        <v>44872</v>
      </c>
      <c r="S380" s="26">
        <v>3393</v>
      </c>
      <c r="T380" s="30">
        <v>0</v>
      </c>
    </row>
    <row r="381" spans="1:20" x14ac:dyDescent="0.35">
      <c r="A381" s="31">
        <v>380</v>
      </c>
      <c r="B381" s="32" t="s">
        <v>2101</v>
      </c>
      <c r="C381" s="32" t="s">
        <v>2102</v>
      </c>
      <c r="D381" s="32" t="s">
        <v>2103</v>
      </c>
      <c r="E381" s="32" t="s">
        <v>62</v>
      </c>
      <c r="F381" s="32" t="s">
        <v>205</v>
      </c>
      <c r="G381" s="33">
        <v>3804</v>
      </c>
      <c r="H381" s="27">
        <f t="shared" si="20"/>
        <v>30</v>
      </c>
      <c r="I381" s="34">
        <v>43981</v>
      </c>
      <c r="J381" s="33">
        <f ca="1">DATEDIF('BDD client - segmentation'!$I381,TODAY(),"M")</f>
        <v>34</v>
      </c>
      <c r="K381" s="27">
        <f t="shared" ca="1" si="21"/>
        <v>0</v>
      </c>
      <c r="L381" s="33">
        <v>17</v>
      </c>
      <c r="M381" s="27">
        <f t="shared" si="22"/>
        <v>8.5</v>
      </c>
      <c r="N381" s="27">
        <f t="shared" ca="1" si="23"/>
        <v>38.5</v>
      </c>
      <c r="O381" s="32" t="s">
        <v>2104</v>
      </c>
      <c r="P381" s="32" t="s">
        <v>2105</v>
      </c>
      <c r="Q381" s="32" t="s">
        <v>2106</v>
      </c>
      <c r="R381" s="35">
        <v>43540</v>
      </c>
      <c r="S381" s="32">
        <v>2207</v>
      </c>
      <c r="T381" s="36">
        <v>56</v>
      </c>
    </row>
    <row r="382" spans="1:20" x14ac:dyDescent="0.35">
      <c r="A382" s="25">
        <v>381</v>
      </c>
      <c r="B382" s="26" t="s">
        <v>2107</v>
      </c>
      <c r="C382" s="26" t="s">
        <v>2108</v>
      </c>
      <c r="D382" s="26" t="s">
        <v>2109</v>
      </c>
      <c r="E382" s="26" t="s">
        <v>62</v>
      </c>
      <c r="F382" s="26" t="s">
        <v>49</v>
      </c>
      <c r="G382" s="27">
        <v>1351</v>
      </c>
      <c r="H382" s="27">
        <f t="shared" si="20"/>
        <v>20</v>
      </c>
      <c r="I382" s="28">
        <v>44702</v>
      </c>
      <c r="J382" s="27">
        <f ca="1">DATEDIF('BDD client - segmentation'!$I382,TODAY(),"M")</f>
        <v>10</v>
      </c>
      <c r="K382" s="27">
        <f t="shared" ca="1" si="21"/>
        <v>5</v>
      </c>
      <c r="L382" s="27">
        <v>23</v>
      </c>
      <c r="M382" s="27">
        <f t="shared" si="22"/>
        <v>11.5</v>
      </c>
      <c r="N382" s="27">
        <f t="shared" ca="1" si="23"/>
        <v>36.5</v>
      </c>
      <c r="O382" s="26" t="s">
        <v>2110</v>
      </c>
      <c r="P382" s="26" t="s">
        <v>2111</v>
      </c>
      <c r="Q382" s="26" t="s">
        <v>788</v>
      </c>
      <c r="R382" s="29">
        <v>43669</v>
      </c>
      <c r="S382" s="26">
        <v>2634</v>
      </c>
      <c r="T382" s="30">
        <v>51</v>
      </c>
    </row>
    <row r="383" spans="1:20" x14ac:dyDescent="0.35">
      <c r="A383" s="31">
        <v>382</v>
      </c>
      <c r="B383" s="32" t="s">
        <v>2112</v>
      </c>
      <c r="C383" s="32" t="s">
        <v>2113</v>
      </c>
      <c r="D383" s="32" t="s">
        <v>2114</v>
      </c>
      <c r="E383" s="32" t="s">
        <v>62</v>
      </c>
      <c r="F383" s="32" t="s">
        <v>49</v>
      </c>
      <c r="G383" s="33">
        <v>1502</v>
      </c>
      <c r="H383" s="27">
        <f t="shared" si="20"/>
        <v>20</v>
      </c>
      <c r="I383" s="34">
        <v>43375</v>
      </c>
      <c r="J383" s="33">
        <f ca="1">DATEDIF('BDD client - segmentation'!$I383,TODAY(),"M")</f>
        <v>54</v>
      </c>
      <c r="K383" s="27">
        <f t="shared" ca="1" si="21"/>
        <v>0</v>
      </c>
      <c r="L383" s="33">
        <v>12</v>
      </c>
      <c r="M383" s="27">
        <f t="shared" si="22"/>
        <v>6</v>
      </c>
      <c r="N383" s="27">
        <f t="shared" ca="1" si="23"/>
        <v>26</v>
      </c>
      <c r="O383" s="32" t="s">
        <v>2115</v>
      </c>
      <c r="P383" s="32" t="s">
        <v>2116</v>
      </c>
      <c r="Q383" s="32" t="s">
        <v>2117</v>
      </c>
      <c r="R383" s="35">
        <v>44092</v>
      </c>
      <c r="S383" s="32">
        <v>4467</v>
      </c>
      <c r="T383" s="36">
        <v>119</v>
      </c>
    </row>
    <row r="384" spans="1:20" x14ac:dyDescent="0.35">
      <c r="A384" s="25">
        <v>383</v>
      </c>
      <c r="B384" s="26" t="s">
        <v>2118</v>
      </c>
      <c r="C384" s="26" t="s">
        <v>2119</v>
      </c>
      <c r="D384" s="26" t="s">
        <v>2120</v>
      </c>
      <c r="E384" s="26" t="s">
        <v>48</v>
      </c>
      <c r="F384" s="26" t="s">
        <v>49</v>
      </c>
      <c r="G384" s="27">
        <v>3460</v>
      </c>
      <c r="H384" s="27">
        <f t="shared" si="20"/>
        <v>30</v>
      </c>
      <c r="I384" s="28">
        <v>43113</v>
      </c>
      <c r="J384" s="27">
        <f ca="1">DATEDIF('BDD client - segmentation'!$I384,TODAY(),"M")</f>
        <v>62</v>
      </c>
      <c r="K384" s="27">
        <f t="shared" ca="1" si="21"/>
        <v>0</v>
      </c>
      <c r="L384" s="27">
        <v>26</v>
      </c>
      <c r="M384" s="27">
        <f t="shared" si="22"/>
        <v>13</v>
      </c>
      <c r="N384" s="27">
        <f t="shared" ca="1" si="23"/>
        <v>43</v>
      </c>
      <c r="O384" s="26" t="s">
        <v>2121</v>
      </c>
      <c r="P384" s="26" t="s">
        <v>2122</v>
      </c>
      <c r="Q384" s="26" t="s">
        <v>2123</v>
      </c>
      <c r="R384" s="29">
        <v>43673</v>
      </c>
      <c r="S384" s="26">
        <v>2082</v>
      </c>
      <c r="T384" s="30">
        <v>138</v>
      </c>
    </row>
    <row r="385" spans="1:20" x14ac:dyDescent="0.35">
      <c r="A385" s="31">
        <v>384</v>
      </c>
      <c r="B385" s="32" t="s">
        <v>2124</v>
      </c>
      <c r="C385" s="32" t="s">
        <v>2125</v>
      </c>
      <c r="D385" s="32" t="s">
        <v>2126</v>
      </c>
      <c r="E385" s="32" t="s">
        <v>48</v>
      </c>
      <c r="F385" s="32" t="s">
        <v>398</v>
      </c>
      <c r="G385" s="33">
        <v>840</v>
      </c>
      <c r="H385" s="27">
        <f t="shared" si="20"/>
        <v>10</v>
      </c>
      <c r="I385" s="34">
        <v>43140</v>
      </c>
      <c r="J385" s="33">
        <f ca="1">DATEDIF('BDD client - segmentation'!$I385,TODAY(),"M")</f>
        <v>61</v>
      </c>
      <c r="K385" s="27">
        <f t="shared" ca="1" si="21"/>
        <v>0</v>
      </c>
      <c r="L385" s="33">
        <v>18</v>
      </c>
      <c r="M385" s="27">
        <f t="shared" si="22"/>
        <v>9</v>
      </c>
      <c r="N385" s="27">
        <f t="shared" ca="1" si="23"/>
        <v>19</v>
      </c>
      <c r="O385" s="32" t="s">
        <v>2127</v>
      </c>
      <c r="P385" s="32" t="s">
        <v>2128</v>
      </c>
      <c r="Q385" s="32" t="s">
        <v>2129</v>
      </c>
      <c r="R385" s="35">
        <v>43892</v>
      </c>
      <c r="S385" s="32">
        <v>2161</v>
      </c>
      <c r="T385" s="36">
        <v>6</v>
      </c>
    </row>
    <row r="386" spans="1:20" x14ac:dyDescent="0.35">
      <c r="A386" s="25">
        <v>385</v>
      </c>
      <c r="B386" s="26" t="s">
        <v>2130</v>
      </c>
      <c r="C386" s="26" t="s">
        <v>2131</v>
      </c>
      <c r="D386" s="26" t="s">
        <v>2132</v>
      </c>
      <c r="E386" s="26" t="s">
        <v>48</v>
      </c>
      <c r="F386" s="26" t="s">
        <v>49</v>
      </c>
      <c r="G386" s="27">
        <v>952</v>
      </c>
      <c r="H386" s="27">
        <f t="shared" si="20"/>
        <v>10</v>
      </c>
      <c r="I386" s="28">
        <v>43764</v>
      </c>
      <c r="J386" s="27">
        <f ca="1">DATEDIF('BDD client - segmentation'!$I386,TODAY(),"M")</f>
        <v>41</v>
      </c>
      <c r="K386" s="27">
        <f t="shared" ca="1" si="21"/>
        <v>0</v>
      </c>
      <c r="L386" s="27">
        <v>10</v>
      </c>
      <c r="M386" s="27">
        <f t="shared" si="22"/>
        <v>5</v>
      </c>
      <c r="N386" s="27">
        <f t="shared" ca="1" si="23"/>
        <v>15</v>
      </c>
      <c r="O386" s="26" t="s">
        <v>2133</v>
      </c>
      <c r="P386" s="26" t="s">
        <v>2134</v>
      </c>
      <c r="Q386" s="26" t="s">
        <v>876</v>
      </c>
      <c r="R386" s="29">
        <v>43822</v>
      </c>
      <c r="S386" s="26">
        <v>3416</v>
      </c>
      <c r="T386" s="30">
        <v>227</v>
      </c>
    </row>
    <row r="387" spans="1:20" x14ac:dyDescent="0.35">
      <c r="A387" s="31">
        <v>386</v>
      </c>
      <c r="B387" s="32" t="s">
        <v>2135</v>
      </c>
      <c r="C387" s="32" t="s">
        <v>2136</v>
      </c>
      <c r="D387" s="32" t="s">
        <v>2137</v>
      </c>
      <c r="E387" s="32" t="s">
        <v>62</v>
      </c>
      <c r="F387" s="32" t="s">
        <v>125</v>
      </c>
      <c r="G387" s="33">
        <v>1266</v>
      </c>
      <c r="H387" s="27">
        <f t="shared" ref="H387:H450" si="24">IF(G387&lt;=100,1,IF(G387&lt;=500,5,IF(G387&lt;=1000,10,IF(G387&lt;=3000,20,30))))</f>
        <v>20</v>
      </c>
      <c r="I387" s="34">
        <v>43794</v>
      </c>
      <c r="J387" s="33">
        <f ca="1">DATEDIF('BDD client - segmentation'!$I387,TODAY(),"M")</f>
        <v>40</v>
      </c>
      <c r="K387" s="27">
        <f t="shared" ref="K387:K450" ca="1" si="25">IF(J387&lt;=3,20,IF(J387&lt;=6,10,IF(J387&lt;=12,5,IF(J387&lt;=24,1,0))))</f>
        <v>0</v>
      </c>
      <c r="L387" s="33">
        <v>0</v>
      </c>
      <c r="M387" s="27">
        <f t="shared" ref="M387:M450" si="26">L387*0.5</f>
        <v>0</v>
      </c>
      <c r="N387" s="27">
        <f t="shared" ref="N387:N450" ca="1" si="27">SUM(H387,K387,M387)</f>
        <v>20</v>
      </c>
      <c r="O387" s="32" t="s">
        <v>119</v>
      </c>
      <c r="P387" s="32" t="s">
        <v>2138</v>
      </c>
      <c r="Q387" s="32" t="s">
        <v>285</v>
      </c>
      <c r="R387" s="35">
        <v>44140</v>
      </c>
      <c r="S387" s="32">
        <v>3954</v>
      </c>
      <c r="T387" s="36">
        <v>56</v>
      </c>
    </row>
    <row r="388" spans="1:20" x14ac:dyDescent="0.35">
      <c r="A388" s="25">
        <v>387</v>
      </c>
      <c r="B388" s="26" t="s">
        <v>2139</v>
      </c>
      <c r="C388" s="26" t="s">
        <v>2140</v>
      </c>
      <c r="D388" s="26" t="s">
        <v>2141</v>
      </c>
      <c r="E388" s="26" t="s">
        <v>62</v>
      </c>
      <c r="F388" s="26" t="s">
        <v>49</v>
      </c>
      <c r="G388" s="27">
        <v>4265</v>
      </c>
      <c r="H388" s="27">
        <f t="shared" si="24"/>
        <v>30</v>
      </c>
      <c r="I388" s="28">
        <v>43534</v>
      </c>
      <c r="J388" s="27">
        <f ca="1">DATEDIF('BDD client - segmentation'!$I388,TODAY(),"M")</f>
        <v>48</v>
      </c>
      <c r="K388" s="27">
        <f t="shared" ca="1" si="25"/>
        <v>0</v>
      </c>
      <c r="L388" s="27">
        <v>7</v>
      </c>
      <c r="M388" s="27">
        <f t="shared" si="26"/>
        <v>3.5</v>
      </c>
      <c r="N388" s="27">
        <f t="shared" ca="1" si="27"/>
        <v>33.5</v>
      </c>
      <c r="O388" s="26" t="s">
        <v>2142</v>
      </c>
      <c r="P388" s="26" t="s">
        <v>347</v>
      </c>
      <c r="Q388" s="26" t="s">
        <v>320</v>
      </c>
      <c r="R388" s="29">
        <v>43592</v>
      </c>
      <c r="S388" s="26">
        <v>2911</v>
      </c>
      <c r="T388" s="30">
        <v>94</v>
      </c>
    </row>
    <row r="389" spans="1:20" x14ac:dyDescent="0.35">
      <c r="A389" s="31">
        <v>388</v>
      </c>
      <c r="B389" s="32" t="s">
        <v>2143</v>
      </c>
      <c r="C389" s="32" t="s">
        <v>2144</v>
      </c>
      <c r="D389" s="32" t="s">
        <v>2145</v>
      </c>
      <c r="E389" s="32" t="s">
        <v>48</v>
      </c>
      <c r="F389" s="32" t="s">
        <v>49</v>
      </c>
      <c r="G389" s="33">
        <v>856</v>
      </c>
      <c r="H389" s="27">
        <f t="shared" si="24"/>
        <v>10</v>
      </c>
      <c r="I389" s="34">
        <v>43250</v>
      </c>
      <c r="J389" s="33">
        <f ca="1">DATEDIF('BDD client - segmentation'!$I389,TODAY(),"M")</f>
        <v>58</v>
      </c>
      <c r="K389" s="27">
        <f t="shared" ca="1" si="25"/>
        <v>0</v>
      </c>
      <c r="L389" s="33">
        <v>23</v>
      </c>
      <c r="M389" s="27">
        <f t="shared" si="26"/>
        <v>11.5</v>
      </c>
      <c r="N389" s="27">
        <f t="shared" ca="1" si="27"/>
        <v>21.5</v>
      </c>
      <c r="O389" s="32" t="s">
        <v>2146</v>
      </c>
      <c r="P389" s="32" t="s">
        <v>737</v>
      </c>
      <c r="Q389" s="32" t="s">
        <v>738</v>
      </c>
      <c r="R389" s="35">
        <v>43748</v>
      </c>
      <c r="S389" s="32">
        <v>2625</v>
      </c>
      <c r="T389" s="36">
        <v>120</v>
      </c>
    </row>
    <row r="390" spans="1:20" x14ac:dyDescent="0.35">
      <c r="A390" s="25">
        <v>389</v>
      </c>
      <c r="B390" s="26" t="s">
        <v>2147</v>
      </c>
      <c r="C390" s="26" t="s">
        <v>2148</v>
      </c>
      <c r="D390" s="26" t="s">
        <v>2149</v>
      </c>
      <c r="E390" s="26" t="s">
        <v>62</v>
      </c>
      <c r="F390" s="26" t="s">
        <v>49</v>
      </c>
      <c r="G390" s="27">
        <v>3224</v>
      </c>
      <c r="H390" s="27">
        <f t="shared" si="24"/>
        <v>30</v>
      </c>
      <c r="I390" s="28">
        <v>43599</v>
      </c>
      <c r="J390" s="27">
        <f ca="1">DATEDIF('BDD client - segmentation'!$I390,TODAY(),"M")</f>
        <v>46</v>
      </c>
      <c r="K390" s="27">
        <f t="shared" ca="1" si="25"/>
        <v>0</v>
      </c>
      <c r="L390" s="27">
        <v>13</v>
      </c>
      <c r="M390" s="27">
        <f t="shared" si="26"/>
        <v>6.5</v>
      </c>
      <c r="N390" s="27">
        <f t="shared" ca="1" si="27"/>
        <v>36.5</v>
      </c>
      <c r="O390" s="26" t="s">
        <v>2150</v>
      </c>
      <c r="P390" s="26" t="s">
        <v>2151</v>
      </c>
      <c r="Q390" s="26" t="s">
        <v>121</v>
      </c>
      <c r="R390" s="29">
        <v>43502</v>
      </c>
      <c r="S390" s="26">
        <v>3661</v>
      </c>
      <c r="T390" s="30">
        <v>223</v>
      </c>
    </row>
    <row r="391" spans="1:20" x14ac:dyDescent="0.35">
      <c r="A391" s="31">
        <v>390</v>
      </c>
      <c r="B391" s="32" t="s">
        <v>2152</v>
      </c>
      <c r="C391" s="32" t="s">
        <v>2153</v>
      </c>
      <c r="D391" s="32" t="s">
        <v>2154</v>
      </c>
      <c r="E391" s="32" t="s">
        <v>62</v>
      </c>
      <c r="F391" s="32" t="s">
        <v>49</v>
      </c>
      <c r="G391" s="33">
        <v>3982</v>
      </c>
      <c r="H391" s="27">
        <f t="shared" si="24"/>
        <v>30</v>
      </c>
      <c r="I391" s="34">
        <v>43984</v>
      </c>
      <c r="J391" s="33">
        <f ca="1">DATEDIF('BDD client - segmentation'!$I391,TODAY(),"M")</f>
        <v>34</v>
      </c>
      <c r="K391" s="27">
        <f t="shared" ca="1" si="25"/>
        <v>0</v>
      </c>
      <c r="L391" s="33">
        <v>7</v>
      </c>
      <c r="M391" s="27">
        <f t="shared" si="26"/>
        <v>3.5</v>
      </c>
      <c r="N391" s="27">
        <f t="shared" ca="1" si="27"/>
        <v>33.5</v>
      </c>
      <c r="O391" s="32" t="s">
        <v>2155</v>
      </c>
      <c r="P391" s="32" t="s">
        <v>2156</v>
      </c>
      <c r="Q391" s="32" t="s">
        <v>2157</v>
      </c>
      <c r="R391" s="35">
        <v>44377</v>
      </c>
      <c r="S391" s="32">
        <v>262</v>
      </c>
      <c r="T391" s="36">
        <v>166</v>
      </c>
    </row>
    <row r="392" spans="1:20" x14ac:dyDescent="0.35">
      <c r="A392" s="25">
        <v>391</v>
      </c>
      <c r="B392" s="26" t="s">
        <v>2158</v>
      </c>
      <c r="C392" s="26" t="s">
        <v>2159</v>
      </c>
      <c r="D392" s="26" t="s">
        <v>2160</v>
      </c>
      <c r="E392" s="26" t="s">
        <v>48</v>
      </c>
      <c r="F392" s="26" t="s">
        <v>112</v>
      </c>
      <c r="G392" s="27">
        <v>3253</v>
      </c>
      <c r="H392" s="27">
        <f t="shared" si="24"/>
        <v>30</v>
      </c>
      <c r="I392" s="28">
        <v>43406</v>
      </c>
      <c r="J392" s="27">
        <f ca="1">DATEDIF('BDD client - segmentation'!$I392,TODAY(),"M")</f>
        <v>53</v>
      </c>
      <c r="K392" s="27">
        <f t="shared" ca="1" si="25"/>
        <v>0</v>
      </c>
      <c r="L392" s="27">
        <v>10</v>
      </c>
      <c r="M392" s="27">
        <f t="shared" si="26"/>
        <v>5</v>
      </c>
      <c r="N392" s="27">
        <f t="shared" ca="1" si="27"/>
        <v>35</v>
      </c>
      <c r="O392" s="26" t="s">
        <v>94</v>
      </c>
      <c r="P392" s="26" t="s">
        <v>2161</v>
      </c>
      <c r="Q392" s="26" t="s">
        <v>2162</v>
      </c>
      <c r="R392" s="29">
        <v>44883</v>
      </c>
      <c r="S392" s="26">
        <v>3871</v>
      </c>
      <c r="T392" s="30">
        <v>109</v>
      </c>
    </row>
    <row r="393" spans="1:20" x14ac:dyDescent="0.35">
      <c r="A393" s="31">
        <v>392</v>
      </c>
      <c r="B393" s="32" t="s">
        <v>2163</v>
      </c>
      <c r="C393" s="32" t="s">
        <v>2164</v>
      </c>
      <c r="D393" s="32" t="s">
        <v>2165</v>
      </c>
      <c r="E393" s="32" t="s">
        <v>62</v>
      </c>
      <c r="F393" s="32" t="s">
        <v>49</v>
      </c>
      <c r="G393" s="33">
        <v>3669</v>
      </c>
      <c r="H393" s="27">
        <f t="shared" si="24"/>
        <v>30</v>
      </c>
      <c r="I393" s="34">
        <v>44485</v>
      </c>
      <c r="J393" s="33">
        <f ca="1">DATEDIF('BDD client - segmentation'!$I393,TODAY(),"M")</f>
        <v>17</v>
      </c>
      <c r="K393" s="27">
        <f t="shared" ca="1" si="25"/>
        <v>1</v>
      </c>
      <c r="L393" s="33">
        <v>17</v>
      </c>
      <c r="M393" s="27">
        <f t="shared" si="26"/>
        <v>8.5</v>
      </c>
      <c r="N393" s="27">
        <f t="shared" ca="1" si="27"/>
        <v>39.5</v>
      </c>
      <c r="O393" s="32" t="s">
        <v>2166</v>
      </c>
      <c r="P393" s="32" t="s">
        <v>2167</v>
      </c>
      <c r="Q393" s="32" t="s">
        <v>134</v>
      </c>
      <c r="R393" s="35">
        <v>44627</v>
      </c>
      <c r="S393" s="32">
        <v>308</v>
      </c>
      <c r="T393" s="36">
        <v>72</v>
      </c>
    </row>
    <row r="394" spans="1:20" x14ac:dyDescent="0.35">
      <c r="A394" s="25">
        <v>393</v>
      </c>
      <c r="B394" s="26" t="s">
        <v>2168</v>
      </c>
      <c r="C394" s="26" t="s">
        <v>2169</v>
      </c>
      <c r="D394" s="26" t="s">
        <v>2170</v>
      </c>
      <c r="E394" s="26" t="s">
        <v>48</v>
      </c>
      <c r="F394" s="26" t="s">
        <v>63</v>
      </c>
      <c r="G394" s="27">
        <v>4523</v>
      </c>
      <c r="H394" s="27">
        <f t="shared" si="24"/>
        <v>30</v>
      </c>
      <c r="I394" s="28">
        <v>44554</v>
      </c>
      <c r="J394" s="27">
        <f ca="1">DATEDIF('BDD client - segmentation'!$I394,TODAY(),"M")</f>
        <v>15</v>
      </c>
      <c r="K394" s="27">
        <f t="shared" ca="1" si="25"/>
        <v>1</v>
      </c>
      <c r="L394" s="27">
        <v>20</v>
      </c>
      <c r="M394" s="27">
        <f t="shared" si="26"/>
        <v>10</v>
      </c>
      <c r="N394" s="27">
        <f t="shared" ca="1" si="27"/>
        <v>41</v>
      </c>
      <c r="O394" s="26" t="s">
        <v>2171</v>
      </c>
      <c r="P394" s="26" t="s">
        <v>1586</v>
      </c>
      <c r="Q394" s="26" t="s">
        <v>1587</v>
      </c>
      <c r="R394" s="29">
        <v>43153</v>
      </c>
      <c r="S394" s="26">
        <v>2480</v>
      </c>
      <c r="T394" s="30">
        <v>81</v>
      </c>
    </row>
    <row r="395" spans="1:20" x14ac:dyDescent="0.35">
      <c r="A395" s="31">
        <v>394</v>
      </c>
      <c r="B395" s="32" t="s">
        <v>2172</v>
      </c>
      <c r="C395" s="32" t="s">
        <v>2173</v>
      </c>
      <c r="D395" s="32" t="s">
        <v>2174</v>
      </c>
      <c r="E395" s="32" t="s">
        <v>62</v>
      </c>
      <c r="F395" s="32" t="s">
        <v>49</v>
      </c>
      <c r="G395" s="33">
        <v>557</v>
      </c>
      <c r="H395" s="27">
        <f t="shared" si="24"/>
        <v>10</v>
      </c>
      <c r="I395" s="34">
        <v>43887</v>
      </c>
      <c r="J395" s="33">
        <f ca="1">DATEDIF('BDD client - segmentation'!$I395,TODAY(),"M")</f>
        <v>37</v>
      </c>
      <c r="K395" s="27">
        <f t="shared" ca="1" si="25"/>
        <v>0</v>
      </c>
      <c r="L395" s="33">
        <v>2</v>
      </c>
      <c r="M395" s="27">
        <f t="shared" si="26"/>
        <v>1</v>
      </c>
      <c r="N395" s="27">
        <f t="shared" ca="1" si="27"/>
        <v>11</v>
      </c>
      <c r="O395" s="32" t="s">
        <v>2175</v>
      </c>
      <c r="P395" s="32" t="s">
        <v>2176</v>
      </c>
      <c r="Q395" s="32" t="s">
        <v>2177</v>
      </c>
      <c r="R395" s="35">
        <v>44073</v>
      </c>
      <c r="S395" s="32">
        <v>1983</v>
      </c>
      <c r="T395" s="36">
        <v>33</v>
      </c>
    </row>
    <row r="396" spans="1:20" x14ac:dyDescent="0.35">
      <c r="A396" s="25">
        <v>395</v>
      </c>
      <c r="B396" s="26" t="s">
        <v>2178</v>
      </c>
      <c r="C396" s="26" t="s">
        <v>2179</v>
      </c>
      <c r="D396" s="26" t="s">
        <v>2180</v>
      </c>
      <c r="E396" s="26" t="s">
        <v>62</v>
      </c>
      <c r="F396" s="26" t="s">
        <v>49</v>
      </c>
      <c r="G396" s="27">
        <v>2693</v>
      </c>
      <c r="H396" s="27">
        <f t="shared" si="24"/>
        <v>20</v>
      </c>
      <c r="I396" s="28">
        <v>44549</v>
      </c>
      <c r="J396" s="27">
        <f ca="1">DATEDIF('BDD client - segmentation'!$I396,TODAY(),"M")</f>
        <v>15</v>
      </c>
      <c r="K396" s="27">
        <f t="shared" ca="1" si="25"/>
        <v>1</v>
      </c>
      <c r="L396" s="27">
        <v>12</v>
      </c>
      <c r="M396" s="27">
        <f t="shared" si="26"/>
        <v>6</v>
      </c>
      <c r="N396" s="27">
        <f t="shared" ca="1" si="27"/>
        <v>27</v>
      </c>
      <c r="O396" s="26" t="s">
        <v>2181</v>
      </c>
      <c r="P396" s="26" t="s">
        <v>2182</v>
      </c>
      <c r="Q396" s="26" t="s">
        <v>2183</v>
      </c>
      <c r="R396" s="29">
        <v>43839</v>
      </c>
      <c r="S396" s="26">
        <v>261</v>
      </c>
      <c r="T396" s="30">
        <v>4</v>
      </c>
    </row>
    <row r="397" spans="1:20" x14ac:dyDescent="0.35">
      <c r="A397" s="31">
        <v>396</v>
      </c>
      <c r="B397" s="32" t="s">
        <v>2184</v>
      </c>
      <c r="C397" s="32" t="s">
        <v>2185</v>
      </c>
      <c r="D397" s="32" t="s">
        <v>2186</v>
      </c>
      <c r="E397" s="32" t="s">
        <v>48</v>
      </c>
      <c r="F397" s="32" t="s">
        <v>49</v>
      </c>
      <c r="G397" s="33">
        <v>983</v>
      </c>
      <c r="H397" s="27">
        <f t="shared" si="24"/>
        <v>10</v>
      </c>
      <c r="I397" s="34">
        <v>43299</v>
      </c>
      <c r="J397" s="33">
        <f ca="1">DATEDIF('BDD client - segmentation'!$I397,TODAY(),"M")</f>
        <v>56</v>
      </c>
      <c r="K397" s="27">
        <f t="shared" ca="1" si="25"/>
        <v>0</v>
      </c>
      <c r="L397" s="33">
        <v>0</v>
      </c>
      <c r="M397" s="27">
        <f t="shared" si="26"/>
        <v>0</v>
      </c>
      <c r="N397" s="27">
        <f t="shared" ca="1" si="27"/>
        <v>10</v>
      </c>
      <c r="O397" s="32" t="s">
        <v>2187</v>
      </c>
      <c r="P397" s="32" t="s">
        <v>2188</v>
      </c>
      <c r="Q397" s="32" t="s">
        <v>2189</v>
      </c>
      <c r="R397" s="35">
        <v>43228</v>
      </c>
      <c r="S397" s="32">
        <v>4323</v>
      </c>
      <c r="T397" s="36">
        <v>130</v>
      </c>
    </row>
    <row r="398" spans="1:20" x14ac:dyDescent="0.35">
      <c r="A398" s="25">
        <v>397</v>
      </c>
      <c r="B398" s="26" t="s">
        <v>2190</v>
      </c>
      <c r="C398" s="26" t="s">
        <v>2191</v>
      </c>
      <c r="D398" s="26" t="s">
        <v>2192</v>
      </c>
      <c r="E398" s="26" t="s">
        <v>48</v>
      </c>
      <c r="F398" s="26" t="s">
        <v>49</v>
      </c>
      <c r="G398" s="27">
        <v>2572</v>
      </c>
      <c r="H398" s="27">
        <f t="shared" si="24"/>
        <v>20</v>
      </c>
      <c r="I398" s="28">
        <v>44114</v>
      </c>
      <c r="J398" s="27">
        <f ca="1">DATEDIF('BDD client - segmentation'!$I398,TODAY(),"M")</f>
        <v>29</v>
      </c>
      <c r="K398" s="27">
        <f t="shared" ca="1" si="25"/>
        <v>0</v>
      </c>
      <c r="L398" s="27">
        <v>19</v>
      </c>
      <c r="M398" s="27">
        <f t="shared" si="26"/>
        <v>9.5</v>
      </c>
      <c r="N398" s="27">
        <f t="shared" ca="1" si="27"/>
        <v>29.5</v>
      </c>
      <c r="O398" s="26" t="s">
        <v>614</v>
      </c>
      <c r="P398" s="26" t="s">
        <v>2193</v>
      </c>
      <c r="Q398" s="26" t="s">
        <v>2194</v>
      </c>
      <c r="R398" s="29">
        <v>44479</v>
      </c>
      <c r="S398" s="26">
        <v>4003</v>
      </c>
      <c r="T398" s="30">
        <v>42</v>
      </c>
    </row>
    <row r="399" spans="1:20" x14ac:dyDescent="0.35">
      <c r="A399" s="31">
        <v>398</v>
      </c>
      <c r="B399" s="32" t="s">
        <v>2195</v>
      </c>
      <c r="C399" s="32" t="s">
        <v>2196</v>
      </c>
      <c r="D399" s="32" t="s">
        <v>2197</v>
      </c>
      <c r="E399" s="32" t="s">
        <v>48</v>
      </c>
      <c r="F399" s="32" t="s">
        <v>49</v>
      </c>
      <c r="G399" s="33">
        <v>3683</v>
      </c>
      <c r="H399" s="27">
        <f t="shared" si="24"/>
        <v>30</v>
      </c>
      <c r="I399" s="34">
        <v>43194</v>
      </c>
      <c r="J399" s="33">
        <f ca="1">DATEDIF('BDD client - segmentation'!$I399,TODAY(),"M")</f>
        <v>60</v>
      </c>
      <c r="K399" s="27">
        <f t="shared" ca="1" si="25"/>
        <v>0</v>
      </c>
      <c r="L399" s="33">
        <v>30</v>
      </c>
      <c r="M399" s="27">
        <f t="shared" si="26"/>
        <v>15</v>
      </c>
      <c r="N399" s="27">
        <f t="shared" ca="1" si="27"/>
        <v>45</v>
      </c>
      <c r="O399" s="32" t="s">
        <v>1484</v>
      </c>
      <c r="P399" s="32" t="s">
        <v>2198</v>
      </c>
      <c r="Q399" s="32" t="s">
        <v>2199</v>
      </c>
      <c r="R399" s="35">
        <v>44584</v>
      </c>
      <c r="S399" s="32">
        <v>3640</v>
      </c>
      <c r="T399" s="36">
        <v>32</v>
      </c>
    </row>
    <row r="400" spans="1:20" x14ac:dyDescent="0.35">
      <c r="A400" s="25">
        <v>399</v>
      </c>
      <c r="B400" s="26" t="s">
        <v>303</v>
      </c>
      <c r="C400" s="26" t="s">
        <v>2200</v>
      </c>
      <c r="D400" s="26" t="s">
        <v>2201</v>
      </c>
      <c r="E400" s="26" t="s">
        <v>62</v>
      </c>
      <c r="F400" s="26" t="s">
        <v>63</v>
      </c>
      <c r="G400" s="27">
        <v>2538</v>
      </c>
      <c r="H400" s="27">
        <f t="shared" si="24"/>
        <v>20</v>
      </c>
      <c r="I400" s="28">
        <v>44658</v>
      </c>
      <c r="J400" s="27">
        <f ca="1">DATEDIF('BDD client - segmentation'!$I400,TODAY(),"M")</f>
        <v>11</v>
      </c>
      <c r="K400" s="27">
        <f t="shared" ca="1" si="25"/>
        <v>5</v>
      </c>
      <c r="L400" s="27">
        <v>8</v>
      </c>
      <c r="M400" s="27">
        <f t="shared" si="26"/>
        <v>4</v>
      </c>
      <c r="N400" s="27">
        <f t="shared" ca="1" si="27"/>
        <v>29</v>
      </c>
      <c r="O400" s="26" t="s">
        <v>2202</v>
      </c>
      <c r="P400" s="26" t="s">
        <v>2203</v>
      </c>
      <c r="Q400" s="26" t="s">
        <v>2204</v>
      </c>
      <c r="R400" s="29">
        <v>43136</v>
      </c>
      <c r="S400" s="26">
        <v>970</v>
      </c>
      <c r="T400" s="30">
        <v>111</v>
      </c>
    </row>
    <row r="401" spans="1:20" x14ac:dyDescent="0.35">
      <c r="A401" s="31">
        <v>400</v>
      </c>
      <c r="B401" s="32" t="s">
        <v>2205</v>
      </c>
      <c r="C401" s="32" t="s">
        <v>2206</v>
      </c>
      <c r="D401" s="32" t="s">
        <v>2207</v>
      </c>
      <c r="E401" s="32" t="s">
        <v>48</v>
      </c>
      <c r="F401" s="32" t="s">
        <v>49</v>
      </c>
      <c r="G401" s="33">
        <v>2125</v>
      </c>
      <c r="H401" s="27">
        <f t="shared" si="24"/>
        <v>20</v>
      </c>
      <c r="I401" s="34">
        <v>44832</v>
      </c>
      <c r="J401" s="33">
        <f ca="1">DATEDIF('BDD client - segmentation'!$I401,TODAY(),"M")</f>
        <v>6</v>
      </c>
      <c r="K401" s="27">
        <f t="shared" ca="1" si="25"/>
        <v>10</v>
      </c>
      <c r="L401" s="33">
        <v>17</v>
      </c>
      <c r="M401" s="27">
        <f t="shared" si="26"/>
        <v>8.5</v>
      </c>
      <c r="N401" s="27">
        <f t="shared" ca="1" si="27"/>
        <v>38.5</v>
      </c>
      <c r="O401" s="32" t="s">
        <v>2208</v>
      </c>
      <c r="P401" s="32" t="s">
        <v>347</v>
      </c>
      <c r="Q401" s="32" t="s">
        <v>320</v>
      </c>
      <c r="R401" s="35">
        <v>43258</v>
      </c>
      <c r="S401" s="32">
        <v>3023</v>
      </c>
      <c r="T401" s="36">
        <v>63</v>
      </c>
    </row>
    <row r="402" spans="1:20" x14ac:dyDescent="0.35">
      <c r="A402" s="25">
        <v>401</v>
      </c>
      <c r="B402" s="26" t="s">
        <v>2209</v>
      </c>
      <c r="C402" s="26" t="s">
        <v>2210</v>
      </c>
      <c r="D402" s="26" t="s">
        <v>2211</v>
      </c>
      <c r="E402" s="26" t="s">
        <v>62</v>
      </c>
      <c r="F402" s="26" t="s">
        <v>63</v>
      </c>
      <c r="G402" s="27">
        <v>1625</v>
      </c>
      <c r="H402" s="27">
        <f t="shared" si="24"/>
        <v>20</v>
      </c>
      <c r="I402" s="28">
        <v>44080</v>
      </c>
      <c r="J402" s="27">
        <f ca="1">DATEDIF('BDD client - segmentation'!$I402,TODAY(),"M")</f>
        <v>30</v>
      </c>
      <c r="K402" s="27">
        <f t="shared" ca="1" si="25"/>
        <v>0</v>
      </c>
      <c r="L402" s="27">
        <v>24</v>
      </c>
      <c r="M402" s="27">
        <f t="shared" si="26"/>
        <v>12</v>
      </c>
      <c r="N402" s="27">
        <f t="shared" ca="1" si="27"/>
        <v>32</v>
      </c>
      <c r="O402" s="26" t="s">
        <v>620</v>
      </c>
      <c r="P402" s="26" t="s">
        <v>2212</v>
      </c>
      <c r="Q402" s="26" t="s">
        <v>2213</v>
      </c>
      <c r="R402" s="29">
        <v>43221</v>
      </c>
      <c r="S402" s="26">
        <v>1431</v>
      </c>
      <c r="T402" s="30">
        <v>53</v>
      </c>
    </row>
    <row r="403" spans="1:20" x14ac:dyDescent="0.35">
      <c r="A403" s="31">
        <v>402</v>
      </c>
      <c r="B403" s="32" t="s">
        <v>2214</v>
      </c>
      <c r="C403" s="32" t="s">
        <v>2215</v>
      </c>
      <c r="D403" s="32" t="s">
        <v>2216</v>
      </c>
      <c r="E403" s="32" t="s">
        <v>48</v>
      </c>
      <c r="F403" s="32" t="s">
        <v>49</v>
      </c>
      <c r="G403" s="33">
        <v>2516</v>
      </c>
      <c r="H403" s="27">
        <f t="shared" si="24"/>
        <v>20</v>
      </c>
      <c r="I403" s="34">
        <v>44591</v>
      </c>
      <c r="J403" s="33">
        <f ca="1">DATEDIF('BDD client - segmentation'!$I403,TODAY(),"M")</f>
        <v>14</v>
      </c>
      <c r="K403" s="27">
        <f t="shared" ca="1" si="25"/>
        <v>1</v>
      </c>
      <c r="L403" s="33">
        <v>15</v>
      </c>
      <c r="M403" s="27">
        <f t="shared" si="26"/>
        <v>7.5</v>
      </c>
      <c r="N403" s="27">
        <f t="shared" ca="1" si="27"/>
        <v>28.5</v>
      </c>
      <c r="O403" s="32" t="s">
        <v>2217</v>
      </c>
      <c r="P403" s="32" t="s">
        <v>2218</v>
      </c>
      <c r="Q403" s="32" t="s">
        <v>2219</v>
      </c>
      <c r="R403" s="35">
        <v>44742</v>
      </c>
      <c r="S403" s="32">
        <v>553</v>
      </c>
      <c r="T403" s="36">
        <v>237</v>
      </c>
    </row>
    <row r="404" spans="1:20" x14ac:dyDescent="0.35">
      <c r="A404" s="25">
        <v>403</v>
      </c>
      <c r="B404" s="26" t="s">
        <v>2220</v>
      </c>
      <c r="C404" s="26" t="s">
        <v>2221</v>
      </c>
      <c r="D404" s="26" t="s">
        <v>2222</v>
      </c>
      <c r="E404" s="26" t="s">
        <v>62</v>
      </c>
      <c r="F404" s="26" t="s">
        <v>49</v>
      </c>
      <c r="G404" s="27">
        <v>1056</v>
      </c>
      <c r="H404" s="27">
        <f t="shared" si="24"/>
        <v>20</v>
      </c>
      <c r="I404" s="28">
        <v>44275</v>
      </c>
      <c r="J404" s="27">
        <f ca="1">DATEDIF('BDD client - segmentation'!$I404,TODAY(),"M")</f>
        <v>24</v>
      </c>
      <c r="K404" s="27">
        <f t="shared" ca="1" si="25"/>
        <v>1</v>
      </c>
      <c r="L404" s="27">
        <v>15</v>
      </c>
      <c r="M404" s="27">
        <f t="shared" si="26"/>
        <v>7.5</v>
      </c>
      <c r="N404" s="27">
        <f t="shared" ca="1" si="27"/>
        <v>28.5</v>
      </c>
      <c r="O404" s="26" t="s">
        <v>2223</v>
      </c>
      <c r="P404" s="26" t="s">
        <v>2224</v>
      </c>
      <c r="Q404" s="26" t="s">
        <v>1247</v>
      </c>
      <c r="R404" s="29">
        <v>44337</v>
      </c>
      <c r="S404" s="26">
        <v>487</v>
      </c>
      <c r="T404" s="30">
        <v>216</v>
      </c>
    </row>
    <row r="405" spans="1:20" x14ac:dyDescent="0.35">
      <c r="A405" s="31">
        <v>404</v>
      </c>
      <c r="B405" s="32" t="s">
        <v>2225</v>
      </c>
      <c r="C405" s="32" t="s">
        <v>2226</v>
      </c>
      <c r="D405" s="32" t="s">
        <v>2227</v>
      </c>
      <c r="E405" s="32" t="s">
        <v>62</v>
      </c>
      <c r="F405" s="32" t="s">
        <v>49</v>
      </c>
      <c r="G405" s="33">
        <v>1465</v>
      </c>
      <c r="H405" s="27">
        <f t="shared" si="24"/>
        <v>20</v>
      </c>
      <c r="I405" s="34">
        <v>43533</v>
      </c>
      <c r="J405" s="33">
        <f ca="1">DATEDIF('BDD client - segmentation'!$I405,TODAY(),"M")</f>
        <v>48</v>
      </c>
      <c r="K405" s="27">
        <f t="shared" ca="1" si="25"/>
        <v>0</v>
      </c>
      <c r="L405" s="33">
        <v>12</v>
      </c>
      <c r="M405" s="27">
        <f t="shared" si="26"/>
        <v>6</v>
      </c>
      <c r="N405" s="27">
        <f t="shared" ca="1" si="27"/>
        <v>26</v>
      </c>
      <c r="O405" s="32" t="s">
        <v>106</v>
      </c>
      <c r="P405" s="32" t="s">
        <v>2228</v>
      </c>
      <c r="Q405" s="32" t="s">
        <v>680</v>
      </c>
      <c r="R405" s="35">
        <v>43155</v>
      </c>
      <c r="S405" s="32">
        <v>361</v>
      </c>
      <c r="T405" s="36">
        <v>2</v>
      </c>
    </row>
    <row r="406" spans="1:20" x14ac:dyDescent="0.35">
      <c r="A406" s="25">
        <v>405</v>
      </c>
      <c r="B406" s="26" t="s">
        <v>2229</v>
      </c>
      <c r="C406" s="26" t="s">
        <v>2230</v>
      </c>
      <c r="D406" s="26" t="s">
        <v>2231</v>
      </c>
      <c r="E406" s="26" t="s">
        <v>62</v>
      </c>
      <c r="F406" s="26" t="s">
        <v>49</v>
      </c>
      <c r="G406" s="27">
        <v>2728</v>
      </c>
      <c r="H406" s="27">
        <f t="shared" si="24"/>
        <v>20</v>
      </c>
      <c r="I406" s="28">
        <v>43220</v>
      </c>
      <c r="J406" s="27">
        <f ca="1">DATEDIF('BDD client - segmentation'!$I406,TODAY(),"M")</f>
        <v>59</v>
      </c>
      <c r="K406" s="27">
        <f t="shared" ca="1" si="25"/>
        <v>0</v>
      </c>
      <c r="L406" s="27">
        <v>20</v>
      </c>
      <c r="M406" s="27">
        <f t="shared" si="26"/>
        <v>10</v>
      </c>
      <c r="N406" s="27">
        <f t="shared" ca="1" si="27"/>
        <v>30</v>
      </c>
      <c r="O406" s="26" t="s">
        <v>386</v>
      </c>
      <c r="P406" s="26" t="s">
        <v>2232</v>
      </c>
      <c r="Q406" s="26" t="s">
        <v>2233</v>
      </c>
      <c r="R406" s="29">
        <v>44374</v>
      </c>
      <c r="S406" s="26">
        <v>1908</v>
      </c>
      <c r="T406" s="30">
        <v>204</v>
      </c>
    </row>
    <row r="407" spans="1:20" x14ac:dyDescent="0.35">
      <c r="A407" s="31">
        <v>406</v>
      </c>
      <c r="B407" s="32" t="s">
        <v>2234</v>
      </c>
      <c r="C407" s="32" t="s">
        <v>2235</v>
      </c>
      <c r="D407" s="32" t="s">
        <v>2236</v>
      </c>
      <c r="E407" s="32" t="s">
        <v>62</v>
      </c>
      <c r="F407" s="32" t="s">
        <v>49</v>
      </c>
      <c r="G407" s="33">
        <v>807</v>
      </c>
      <c r="H407" s="27">
        <f t="shared" si="24"/>
        <v>10</v>
      </c>
      <c r="I407" s="34">
        <v>44071</v>
      </c>
      <c r="J407" s="33">
        <f ca="1">DATEDIF('BDD client - segmentation'!$I407,TODAY(),"M")</f>
        <v>31</v>
      </c>
      <c r="K407" s="27">
        <f t="shared" ca="1" si="25"/>
        <v>0</v>
      </c>
      <c r="L407" s="33">
        <v>12</v>
      </c>
      <c r="M407" s="27">
        <f t="shared" si="26"/>
        <v>6</v>
      </c>
      <c r="N407" s="27">
        <f t="shared" ca="1" si="27"/>
        <v>16</v>
      </c>
      <c r="O407" s="32" t="s">
        <v>392</v>
      </c>
      <c r="P407" s="32" t="s">
        <v>2237</v>
      </c>
      <c r="Q407" s="32" t="s">
        <v>2238</v>
      </c>
      <c r="R407" s="35">
        <v>43371</v>
      </c>
      <c r="S407" s="32">
        <v>2256</v>
      </c>
      <c r="T407" s="36">
        <v>95</v>
      </c>
    </row>
    <row r="408" spans="1:20" x14ac:dyDescent="0.35">
      <c r="A408" s="25">
        <v>407</v>
      </c>
      <c r="B408" s="26" t="s">
        <v>2239</v>
      </c>
      <c r="C408" s="26" t="s">
        <v>2240</v>
      </c>
      <c r="D408" s="26" t="s">
        <v>2241</v>
      </c>
      <c r="E408" s="26" t="s">
        <v>48</v>
      </c>
      <c r="F408" s="26" t="s">
        <v>49</v>
      </c>
      <c r="G408" s="27">
        <v>2997</v>
      </c>
      <c r="H408" s="27">
        <f t="shared" si="24"/>
        <v>20</v>
      </c>
      <c r="I408" s="28">
        <v>43766</v>
      </c>
      <c r="J408" s="27">
        <f ca="1">DATEDIF('BDD client - segmentation'!$I408,TODAY(),"M")</f>
        <v>41</v>
      </c>
      <c r="K408" s="27">
        <f t="shared" ca="1" si="25"/>
        <v>0</v>
      </c>
      <c r="L408" s="27">
        <v>11</v>
      </c>
      <c r="M408" s="27">
        <f t="shared" si="26"/>
        <v>5.5</v>
      </c>
      <c r="N408" s="27">
        <f t="shared" ca="1" si="27"/>
        <v>25.5</v>
      </c>
      <c r="O408" s="26" t="s">
        <v>2242</v>
      </c>
      <c r="P408" s="26" t="s">
        <v>2243</v>
      </c>
      <c r="Q408" s="26" t="s">
        <v>2244</v>
      </c>
      <c r="R408" s="29">
        <v>44473</v>
      </c>
      <c r="S408" s="26">
        <v>982</v>
      </c>
      <c r="T408" s="30">
        <v>122</v>
      </c>
    </row>
    <row r="409" spans="1:20" x14ac:dyDescent="0.35">
      <c r="A409" s="31">
        <v>408</v>
      </c>
      <c r="B409" s="32" t="s">
        <v>2245</v>
      </c>
      <c r="C409" s="32" t="s">
        <v>2246</v>
      </c>
      <c r="D409" s="32" t="s">
        <v>2247</v>
      </c>
      <c r="E409" s="32" t="s">
        <v>62</v>
      </c>
      <c r="F409" s="32" t="s">
        <v>63</v>
      </c>
      <c r="G409" s="33">
        <v>3183</v>
      </c>
      <c r="H409" s="27">
        <f t="shared" si="24"/>
        <v>30</v>
      </c>
      <c r="I409" s="34">
        <v>44460</v>
      </c>
      <c r="J409" s="33">
        <f ca="1">DATEDIF('BDD client - segmentation'!$I409,TODAY(),"M")</f>
        <v>18</v>
      </c>
      <c r="K409" s="27">
        <f t="shared" ca="1" si="25"/>
        <v>1</v>
      </c>
      <c r="L409" s="33">
        <v>14</v>
      </c>
      <c r="M409" s="27">
        <f t="shared" si="26"/>
        <v>7</v>
      </c>
      <c r="N409" s="27">
        <f t="shared" ca="1" si="27"/>
        <v>38</v>
      </c>
      <c r="O409" s="32" t="s">
        <v>2248</v>
      </c>
      <c r="P409" s="32" t="s">
        <v>2249</v>
      </c>
      <c r="Q409" s="32" t="s">
        <v>2250</v>
      </c>
      <c r="R409" s="35">
        <v>44198</v>
      </c>
      <c r="S409" s="32">
        <v>2019</v>
      </c>
      <c r="T409" s="36">
        <v>60</v>
      </c>
    </row>
    <row r="410" spans="1:20" x14ac:dyDescent="0.35">
      <c r="A410" s="25">
        <v>409</v>
      </c>
      <c r="B410" s="26" t="s">
        <v>2251</v>
      </c>
      <c r="C410" s="26" t="s">
        <v>2252</v>
      </c>
      <c r="D410" s="26" t="s">
        <v>2253</v>
      </c>
      <c r="E410" s="26" t="s">
        <v>62</v>
      </c>
      <c r="F410" s="26" t="s">
        <v>49</v>
      </c>
      <c r="G410" s="27">
        <v>2814</v>
      </c>
      <c r="H410" s="27">
        <f t="shared" si="24"/>
        <v>20</v>
      </c>
      <c r="I410" s="28">
        <v>44855</v>
      </c>
      <c r="J410" s="27">
        <f ca="1">DATEDIF('BDD client - segmentation'!$I410,TODAY(),"M")</f>
        <v>5</v>
      </c>
      <c r="K410" s="27">
        <f t="shared" ca="1" si="25"/>
        <v>10</v>
      </c>
      <c r="L410" s="27">
        <v>6</v>
      </c>
      <c r="M410" s="27">
        <f t="shared" si="26"/>
        <v>3</v>
      </c>
      <c r="N410" s="27">
        <f t="shared" ca="1" si="27"/>
        <v>33</v>
      </c>
      <c r="O410" s="26" t="s">
        <v>2254</v>
      </c>
      <c r="P410" s="26" t="s">
        <v>2255</v>
      </c>
      <c r="Q410" s="26" t="s">
        <v>2256</v>
      </c>
      <c r="R410" s="29">
        <v>43765</v>
      </c>
      <c r="S410" s="26">
        <v>993</v>
      </c>
      <c r="T410" s="30">
        <v>247</v>
      </c>
    </row>
    <row r="411" spans="1:20" x14ac:dyDescent="0.35">
      <c r="A411" s="31">
        <v>410</v>
      </c>
      <c r="B411" s="32" t="s">
        <v>2257</v>
      </c>
      <c r="C411" s="32" t="s">
        <v>2258</v>
      </c>
      <c r="D411" s="32" t="s">
        <v>2259</v>
      </c>
      <c r="E411" s="32" t="s">
        <v>48</v>
      </c>
      <c r="F411" s="32" t="s">
        <v>49</v>
      </c>
      <c r="G411" s="33">
        <v>556</v>
      </c>
      <c r="H411" s="27">
        <f t="shared" si="24"/>
        <v>10</v>
      </c>
      <c r="I411" s="34">
        <v>44688</v>
      </c>
      <c r="J411" s="33">
        <f ca="1">DATEDIF('BDD client - segmentation'!$I411,TODAY(),"M")</f>
        <v>10</v>
      </c>
      <c r="K411" s="27">
        <f t="shared" ca="1" si="25"/>
        <v>5</v>
      </c>
      <c r="L411" s="33">
        <v>9</v>
      </c>
      <c r="M411" s="27">
        <f t="shared" si="26"/>
        <v>4.5</v>
      </c>
      <c r="N411" s="27">
        <f t="shared" ca="1" si="27"/>
        <v>19.5</v>
      </c>
      <c r="O411" s="32" t="s">
        <v>2260</v>
      </c>
      <c r="P411" s="32" t="s">
        <v>2261</v>
      </c>
      <c r="Q411" s="32" t="s">
        <v>189</v>
      </c>
      <c r="R411" s="35">
        <v>43560</v>
      </c>
      <c r="S411" s="32">
        <v>1558</v>
      </c>
      <c r="T411" s="36">
        <v>135</v>
      </c>
    </row>
    <row r="412" spans="1:20" x14ac:dyDescent="0.35">
      <c r="A412" s="25">
        <v>411</v>
      </c>
      <c r="B412" s="26" t="s">
        <v>2262</v>
      </c>
      <c r="C412" s="26" t="s">
        <v>2263</v>
      </c>
      <c r="D412" s="26" t="s">
        <v>2264</v>
      </c>
      <c r="E412" s="26" t="s">
        <v>48</v>
      </c>
      <c r="F412" s="26" t="s">
        <v>49</v>
      </c>
      <c r="G412" s="27">
        <v>4794</v>
      </c>
      <c r="H412" s="27">
        <f t="shared" si="24"/>
        <v>30</v>
      </c>
      <c r="I412" s="28">
        <v>44723</v>
      </c>
      <c r="J412" s="27">
        <f ca="1">DATEDIF('BDD client - segmentation'!$I412,TODAY(),"M")</f>
        <v>9</v>
      </c>
      <c r="K412" s="27">
        <f t="shared" ca="1" si="25"/>
        <v>5</v>
      </c>
      <c r="L412" s="27">
        <v>26</v>
      </c>
      <c r="M412" s="27">
        <f t="shared" si="26"/>
        <v>13</v>
      </c>
      <c r="N412" s="27">
        <f t="shared" ca="1" si="27"/>
        <v>48</v>
      </c>
      <c r="O412" s="26" t="s">
        <v>2265</v>
      </c>
      <c r="P412" s="26" t="s">
        <v>1389</v>
      </c>
      <c r="Q412" s="26" t="s">
        <v>1390</v>
      </c>
      <c r="R412" s="29">
        <v>44099</v>
      </c>
      <c r="S412" s="26">
        <v>571</v>
      </c>
      <c r="T412" s="30">
        <v>213</v>
      </c>
    </row>
    <row r="413" spans="1:20" x14ac:dyDescent="0.35">
      <c r="A413" s="31">
        <v>412</v>
      </c>
      <c r="B413" s="32" t="s">
        <v>2266</v>
      </c>
      <c r="C413" s="32" t="s">
        <v>2267</v>
      </c>
      <c r="D413" s="32" t="s">
        <v>2268</v>
      </c>
      <c r="E413" s="32" t="s">
        <v>62</v>
      </c>
      <c r="F413" s="32" t="s">
        <v>49</v>
      </c>
      <c r="G413" s="33">
        <v>4518</v>
      </c>
      <c r="H413" s="27">
        <f t="shared" si="24"/>
        <v>30</v>
      </c>
      <c r="I413" s="34">
        <v>43211</v>
      </c>
      <c r="J413" s="33">
        <f ca="1">DATEDIF('BDD client - segmentation'!$I413,TODAY(),"M")</f>
        <v>59</v>
      </c>
      <c r="K413" s="27">
        <f t="shared" ca="1" si="25"/>
        <v>0</v>
      </c>
      <c r="L413" s="33">
        <v>9</v>
      </c>
      <c r="M413" s="27">
        <f t="shared" si="26"/>
        <v>4.5</v>
      </c>
      <c r="N413" s="27">
        <f t="shared" ca="1" si="27"/>
        <v>34.5</v>
      </c>
      <c r="O413" s="32" t="s">
        <v>2269</v>
      </c>
      <c r="P413" s="32" t="s">
        <v>2270</v>
      </c>
      <c r="Q413" s="32" t="s">
        <v>2271</v>
      </c>
      <c r="R413" s="35">
        <v>44483</v>
      </c>
      <c r="S413" s="32">
        <v>3958</v>
      </c>
      <c r="T413" s="36">
        <v>112</v>
      </c>
    </row>
    <row r="414" spans="1:20" x14ac:dyDescent="0.35">
      <c r="A414" s="25">
        <v>413</v>
      </c>
      <c r="B414" s="26" t="s">
        <v>2272</v>
      </c>
      <c r="C414" s="26" t="s">
        <v>2273</v>
      </c>
      <c r="D414" s="26" t="s">
        <v>2274</v>
      </c>
      <c r="E414" s="26" t="s">
        <v>62</v>
      </c>
      <c r="F414" s="26" t="s">
        <v>125</v>
      </c>
      <c r="G414" s="27">
        <v>2197</v>
      </c>
      <c r="H414" s="27">
        <f t="shared" si="24"/>
        <v>20</v>
      </c>
      <c r="I414" s="28">
        <v>43974</v>
      </c>
      <c r="J414" s="27">
        <f ca="1">DATEDIF('BDD client - segmentation'!$I414,TODAY(),"M")</f>
        <v>34</v>
      </c>
      <c r="K414" s="27">
        <f t="shared" ca="1" si="25"/>
        <v>0</v>
      </c>
      <c r="L414" s="27">
        <v>24</v>
      </c>
      <c r="M414" s="27">
        <f t="shared" si="26"/>
        <v>12</v>
      </c>
      <c r="N414" s="27">
        <f t="shared" ca="1" si="27"/>
        <v>32</v>
      </c>
      <c r="O414" s="26" t="s">
        <v>542</v>
      </c>
      <c r="P414" s="26" t="s">
        <v>2275</v>
      </c>
      <c r="Q414" s="26" t="s">
        <v>2276</v>
      </c>
      <c r="R414" s="29">
        <v>43803</v>
      </c>
      <c r="S414" s="26">
        <v>3061</v>
      </c>
      <c r="T414" s="30">
        <v>5</v>
      </c>
    </row>
    <row r="415" spans="1:20" x14ac:dyDescent="0.35">
      <c r="A415" s="31">
        <v>414</v>
      </c>
      <c r="B415" s="32" t="s">
        <v>2277</v>
      </c>
      <c r="C415" s="32" t="s">
        <v>2278</v>
      </c>
      <c r="D415" s="32" t="s">
        <v>2279</v>
      </c>
      <c r="E415" s="32" t="s">
        <v>48</v>
      </c>
      <c r="F415" s="32" t="s">
        <v>49</v>
      </c>
      <c r="G415" s="33">
        <v>823</v>
      </c>
      <c r="H415" s="27">
        <f t="shared" si="24"/>
        <v>10</v>
      </c>
      <c r="I415" s="34">
        <v>44523</v>
      </c>
      <c r="J415" s="33">
        <f ca="1">DATEDIF('BDD client - segmentation'!$I415,TODAY(),"M")</f>
        <v>16</v>
      </c>
      <c r="K415" s="27">
        <f t="shared" ca="1" si="25"/>
        <v>1</v>
      </c>
      <c r="L415" s="33">
        <v>19</v>
      </c>
      <c r="M415" s="27">
        <f t="shared" si="26"/>
        <v>9.5</v>
      </c>
      <c r="N415" s="27">
        <f t="shared" ca="1" si="27"/>
        <v>20.5</v>
      </c>
      <c r="O415" s="32" t="s">
        <v>2280</v>
      </c>
      <c r="P415" s="32" t="s">
        <v>2281</v>
      </c>
      <c r="Q415" s="32" t="s">
        <v>985</v>
      </c>
      <c r="R415" s="35">
        <v>43760</v>
      </c>
      <c r="S415" s="32">
        <v>2633</v>
      </c>
      <c r="T415" s="36">
        <v>123</v>
      </c>
    </row>
    <row r="416" spans="1:20" x14ac:dyDescent="0.35">
      <c r="A416" s="25">
        <v>415</v>
      </c>
      <c r="B416" s="26" t="s">
        <v>2282</v>
      </c>
      <c r="C416" s="26" t="s">
        <v>2283</v>
      </c>
      <c r="D416" s="26" t="s">
        <v>2284</v>
      </c>
      <c r="E416" s="26" t="s">
        <v>62</v>
      </c>
      <c r="F416" s="26" t="s">
        <v>49</v>
      </c>
      <c r="G416" s="27">
        <v>2218</v>
      </c>
      <c r="H416" s="27">
        <f t="shared" si="24"/>
        <v>20</v>
      </c>
      <c r="I416" s="28">
        <v>44709</v>
      </c>
      <c r="J416" s="27">
        <f ca="1">DATEDIF('BDD client - segmentation'!$I416,TODAY(),"M")</f>
        <v>10</v>
      </c>
      <c r="K416" s="27">
        <f t="shared" ca="1" si="25"/>
        <v>5</v>
      </c>
      <c r="L416" s="27">
        <v>30</v>
      </c>
      <c r="M416" s="27">
        <f t="shared" si="26"/>
        <v>15</v>
      </c>
      <c r="N416" s="27">
        <f t="shared" ca="1" si="27"/>
        <v>40</v>
      </c>
      <c r="O416" s="26" t="s">
        <v>2285</v>
      </c>
      <c r="P416" s="26" t="s">
        <v>2286</v>
      </c>
      <c r="Q416" s="26" t="s">
        <v>985</v>
      </c>
      <c r="R416" s="29">
        <v>43117</v>
      </c>
      <c r="S416" s="26">
        <v>3273</v>
      </c>
      <c r="T416" s="30">
        <v>35</v>
      </c>
    </row>
    <row r="417" spans="1:20" x14ac:dyDescent="0.35">
      <c r="A417" s="31">
        <v>416</v>
      </c>
      <c r="B417" s="32" t="s">
        <v>2287</v>
      </c>
      <c r="C417" s="32" t="s">
        <v>2288</v>
      </c>
      <c r="D417" s="32" t="s">
        <v>2289</v>
      </c>
      <c r="E417" s="32" t="s">
        <v>48</v>
      </c>
      <c r="F417" s="32" t="s">
        <v>49</v>
      </c>
      <c r="G417" s="33">
        <v>2008</v>
      </c>
      <c r="H417" s="27">
        <f t="shared" si="24"/>
        <v>20</v>
      </c>
      <c r="I417" s="34">
        <v>44228</v>
      </c>
      <c r="J417" s="33">
        <f ca="1">DATEDIF('BDD client - segmentation'!$I417,TODAY(),"M")</f>
        <v>26</v>
      </c>
      <c r="K417" s="27">
        <f t="shared" ca="1" si="25"/>
        <v>0</v>
      </c>
      <c r="L417" s="33">
        <v>4</v>
      </c>
      <c r="M417" s="27">
        <f t="shared" si="26"/>
        <v>2</v>
      </c>
      <c r="N417" s="27">
        <f t="shared" ca="1" si="27"/>
        <v>22</v>
      </c>
      <c r="O417" s="32" t="s">
        <v>2290</v>
      </c>
      <c r="P417" s="32" t="s">
        <v>1815</v>
      </c>
      <c r="Q417" s="32" t="s">
        <v>571</v>
      </c>
      <c r="R417" s="35">
        <v>43283</v>
      </c>
      <c r="S417" s="32">
        <v>2305</v>
      </c>
      <c r="T417" s="36">
        <v>65</v>
      </c>
    </row>
    <row r="418" spans="1:20" x14ac:dyDescent="0.35">
      <c r="A418" s="25">
        <v>417</v>
      </c>
      <c r="B418" s="26" t="s">
        <v>2291</v>
      </c>
      <c r="C418" s="26" t="s">
        <v>2292</v>
      </c>
      <c r="D418" s="26" t="s">
        <v>2293</v>
      </c>
      <c r="E418" s="26" t="s">
        <v>62</v>
      </c>
      <c r="F418" s="26" t="s">
        <v>49</v>
      </c>
      <c r="G418" s="27">
        <v>4360</v>
      </c>
      <c r="H418" s="27">
        <f t="shared" si="24"/>
        <v>30</v>
      </c>
      <c r="I418" s="28">
        <v>43109</v>
      </c>
      <c r="J418" s="27">
        <f ca="1">DATEDIF('BDD client - segmentation'!$I418,TODAY(),"M")</f>
        <v>62</v>
      </c>
      <c r="K418" s="27">
        <f t="shared" ca="1" si="25"/>
        <v>0</v>
      </c>
      <c r="L418" s="27">
        <v>1</v>
      </c>
      <c r="M418" s="27">
        <f t="shared" si="26"/>
        <v>0.5</v>
      </c>
      <c r="N418" s="27">
        <f t="shared" ca="1" si="27"/>
        <v>30.5</v>
      </c>
      <c r="O418" s="26" t="s">
        <v>2294</v>
      </c>
      <c r="P418" s="26" t="s">
        <v>2295</v>
      </c>
      <c r="Q418" s="26" t="s">
        <v>2296</v>
      </c>
      <c r="R418" s="29">
        <v>44450</v>
      </c>
      <c r="S418" s="26">
        <v>3905</v>
      </c>
      <c r="T418" s="30">
        <v>168</v>
      </c>
    </row>
    <row r="419" spans="1:20" x14ac:dyDescent="0.35">
      <c r="A419" s="31">
        <v>418</v>
      </c>
      <c r="B419" s="32" t="s">
        <v>2297</v>
      </c>
      <c r="C419" s="32" t="s">
        <v>2298</v>
      </c>
      <c r="D419" s="32" t="s">
        <v>2299</v>
      </c>
      <c r="E419" s="32" t="s">
        <v>48</v>
      </c>
      <c r="F419" s="32" t="s">
        <v>93</v>
      </c>
      <c r="G419" s="33">
        <v>2213</v>
      </c>
      <c r="H419" s="27">
        <f t="shared" si="24"/>
        <v>20</v>
      </c>
      <c r="I419" s="34">
        <v>44163</v>
      </c>
      <c r="J419" s="33">
        <f ca="1">DATEDIF('BDD client - segmentation'!$I419,TODAY(),"M")</f>
        <v>28</v>
      </c>
      <c r="K419" s="27">
        <f t="shared" ca="1" si="25"/>
        <v>0</v>
      </c>
      <c r="L419" s="33">
        <v>17</v>
      </c>
      <c r="M419" s="27">
        <f t="shared" si="26"/>
        <v>8.5</v>
      </c>
      <c r="N419" s="27">
        <f t="shared" ca="1" si="27"/>
        <v>28.5</v>
      </c>
      <c r="O419" s="32" t="s">
        <v>2300</v>
      </c>
      <c r="P419" s="32" t="s">
        <v>1161</v>
      </c>
      <c r="Q419" s="32" t="s">
        <v>2301</v>
      </c>
      <c r="R419" s="35">
        <v>43610</v>
      </c>
      <c r="S419" s="32">
        <v>3559</v>
      </c>
      <c r="T419" s="36">
        <v>97</v>
      </c>
    </row>
    <row r="420" spans="1:20" x14ac:dyDescent="0.35">
      <c r="A420" s="25">
        <v>419</v>
      </c>
      <c r="B420" s="26" t="s">
        <v>2302</v>
      </c>
      <c r="C420" s="26" t="s">
        <v>2303</v>
      </c>
      <c r="D420" s="26" t="s">
        <v>2304</v>
      </c>
      <c r="E420" s="26" t="s">
        <v>48</v>
      </c>
      <c r="F420" s="26" t="s">
        <v>49</v>
      </c>
      <c r="G420" s="27">
        <v>4549</v>
      </c>
      <c r="H420" s="27">
        <f t="shared" si="24"/>
        <v>30</v>
      </c>
      <c r="I420" s="28">
        <v>43667</v>
      </c>
      <c r="J420" s="27">
        <f ca="1">DATEDIF('BDD client - segmentation'!$I420,TODAY(),"M")</f>
        <v>44</v>
      </c>
      <c r="K420" s="27">
        <f t="shared" ca="1" si="25"/>
        <v>0</v>
      </c>
      <c r="L420" s="27">
        <v>0</v>
      </c>
      <c r="M420" s="27">
        <f t="shared" si="26"/>
        <v>0</v>
      </c>
      <c r="N420" s="27">
        <f t="shared" ca="1" si="27"/>
        <v>30</v>
      </c>
      <c r="O420" s="26" t="s">
        <v>2305</v>
      </c>
      <c r="P420" s="26" t="s">
        <v>645</v>
      </c>
      <c r="Q420" s="26" t="s">
        <v>646</v>
      </c>
      <c r="R420" s="29">
        <v>43544</v>
      </c>
      <c r="S420" s="26">
        <v>3659</v>
      </c>
      <c r="T420" s="30">
        <v>250</v>
      </c>
    </row>
    <row r="421" spans="1:20" x14ac:dyDescent="0.35">
      <c r="A421" s="31">
        <v>420</v>
      </c>
      <c r="B421" s="32" t="s">
        <v>2306</v>
      </c>
      <c r="C421" s="32" t="s">
        <v>2307</v>
      </c>
      <c r="D421" s="32" t="s">
        <v>2308</v>
      </c>
      <c r="E421" s="32" t="s">
        <v>48</v>
      </c>
      <c r="F421" s="32" t="s">
        <v>49</v>
      </c>
      <c r="G421" s="33">
        <v>1544</v>
      </c>
      <c r="H421" s="27">
        <f t="shared" si="24"/>
        <v>20</v>
      </c>
      <c r="I421" s="34">
        <v>43510</v>
      </c>
      <c r="J421" s="33">
        <f ca="1">DATEDIF('BDD client - segmentation'!$I421,TODAY(),"M")</f>
        <v>49</v>
      </c>
      <c r="K421" s="27">
        <f t="shared" ca="1" si="25"/>
        <v>0</v>
      </c>
      <c r="L421" s="33">
        <v>10</v>
      </c>
      <c r="M421" s="27">
        <f t="shared" si="26"/>
        <v>5</v>
      </c>
      <c r="N421" s="27">
        <f t="shared" ca="1" si="27"/>
        <v>25</v>
      </c>
      <c r="O421" s="32" t="s">
        <v>638</v>
      </c>
      <c r="P421" s="32" t="s">
        <v>2309</v>
      </c>
      <c r="Q421" s="32" t="s">
        <v>800</v>
      </c>
      <c r="R421" s="35">
        <v>43149</v>
      </c>
      <c r="S421" s="32">
        <v>674</v>
      </c>
      <c r="T421" s="36">
        <v>178</v>
      </c>
    </row>
    <row r="422" spans="1:20" x14ac:dyDescent="0.35">
      <c r="A422" s="25">
        <v>421</v>
      </c>
      <c r="B422" s="26" t="s">
        <v>1344</v>
      </c>
      <c r="C422" s="26" t="s">
        <v>2310</v>
      </c>
      <c r="D422" s="26" t="s">
        <v>2311</v>
      </c>
      <c r="E422" s="26" t="s">
        <v>48</v>
      </c>
      <c r="F422" s="26" t="s">
        <v>49</v>
      </c>
      <c r="G422" s="27">
        <v>1645</v>
      </c>
      <c r="H422" s="27">
        <f t="shared" si="24"/>
        <v>20</v>
      </c>
      <c r="I422" s="28">
        <v>43989</v>
      </c>
      <c r="J422" s="27">
        <f ca="1">DATEDIF('BDD client - segmentation'!$I422,TODAY(),"M")</f>
        <v>33</v>
      </c>
      <c r="K422" s="27">
        <f t="shared" ca="1" si="25"/>
        <v>0</v>
      </c>
      <c r="L422" s="27">
        <v>0</v>
      </c>
      <c r="M422" s="27">
        <f t="shared" si="26"/>
        <v>0</v>
      </c>
      <c r="N422" s="27">
        <f t="shared" ca="1" si="27"/>
        <v>20</v>
      </c>
      <c r="O422" s="26" t="s">
        <v>2312</v>
      </c>
      <c r="P422" s="26" t="s">
        <v>729</v>
      </c>
      <c r="Q422" s="26" t="s">
        <v>108</v>
      </c>
      <c r="R422" s="29">
        <v>44498</v>
      </c>
      <c r="S422" s="26">
        <v>3718</v>
      </c>
      <c r="T422" s="30">
        <v>104</v>
      </c>
    </row>
    <row r="423" spans="1:20" x14ac:dyDescent="0.35">
      <c r="A423" s="31">
        <v>422</v>
      </c>
      <c r="B423" s="32" t="s">
        <v>2313</v>
      </c>
      <c r="C423" s="32" t="s">
        <v>2314</v>
      </c>
      <c r="D423" s="32" t="s">
        <v>2315</v>
      </c>
      <c r="E423" s="32" t="s">
        <v>62</v>
      </c>
      <c r="F423" s="32" t="s">
        <v>49</v>
      </c>
      <c r="G423" s="33">
        <v>1201</v>
      </c>
      <c r="H423" s="27">
        <f t="shared" si="24"/>
        <v>20</v>
      </c>
      <c r="I423" s="34">
        <v>44106</v>
      </c>
      <c r="J423" s="33">
        <f ca="1">DATEDIF('BDD client - segmentation'!$I423,TODAY(),"M")</f>
        <v>30</v>
      </c>
      <c r="K423" s="27">
        <f t="shared" ca="1" si="25"/>
        <v>0</v>
      </c>
      <c r="L423" s="33">
        <v>19</v>
      </c>
      <c r="M423" s="27">
        <f t="shared" si="26"/>
        <v>9.5</v>
      </c>
      <c r="N423" s="27">
        <f t="shared" ca="1" si="27"/>
        <v>29.5</v>
      </c>
      <c r="O423" s="32" t="s">
        <v>2316</v>
      </c>
      <c r="P423" s="32" t="s">
        <v>2317</v>
      </c>
      <c r="Q423" s="32" t="s">
        <v>985</v>
      </c>
      <c r="R423" s="35">
        <v>43636</v>
      </c>
      <c r="S423" s="32">
        <v>1695</v>
      </c>
      <c r="T423" s="36">
        <v>241</v>
      </c>
    </row>
    <row r="424" spans="1:20" x14ac:dyDescent="0.35">
      <c r="A424" s="25">
        <v>423</v>
      </c>
      <c r="B424" s="26" t="s">
        <v>2318</v>
      </c>
      <c r="C424" s="26" t="s">
        <v>2319</v>
      </c>
      <c r="D424" s="26" t="s">
        <v>2320</v>
      </c>
      <c r="E424" s="26" t="s">
        <v>62</v>
      </c>
      <c r="F424" s="26" t="s">
        <v>49</v>
      </c>
      <c r="G424" s="27">
        <v>941</v>
      </c>
      <c r="H424" s="27">
        <f t="shared" si="24"/>
        <v>10</v>
      </c>
      <c r="I424" s="28">
        <v>43925</v>
      </c>
      <c r="J424" s="27">
        <f ca="1">DATEDIF('BDD client - segmentation'!$I424,TODAY(),"M")</f>
        <v>36</v>
      </c>
      <c r="K424" s="27">
        <f t="shared" ca="1" si="25"/>
        <v>0</v>
      </c>
      <c r="L424" s="27">
        <v>20</v>
      </c>
      <c r="M424" s="27">
        <f t="shared" si="26"/>
        <v>10</v>
      </c>
      <c r="N424" s="27">
        <f t="shared" ca="1" si="27"/>
        <v>20</v>
      </c>
      <c r="O424" s="26" t="s">
        <v>2321</v>
      </c>
      <c r="P424" s="26" t="s">
        <v>2322</v>
      </c>
      <c r="Q424" s="26" t="s">
        <v>1353</v>
      </c>
      <c r="R424" s="29">
        <v>43150</v>
      </c>
      <c r="S424" s="26">
        <v>2071</v>
      </c>
      <c r="T424" s="30">
        <v>250</v>
      </c>
    </row>
    <row r="425" spans="1:20" x14ac:dyDescent="0.35">
      <c r="A425" s="31">
        <v>424</v>
      </c>
      <c r="B425" s="32" t="s">
        <v>2323</v>
      </c>
      <c r="C425" s="32" t="s">
        <v>2324</v>
      </c>
      <c r="D425" s="32" t="s">
        <v>2325</v>
      </c>
      <c r="E425" s="32" t="s">
        <v>62</v>
      </c>
      <c r="F425" s="32" t="s">
        <v>49</v>
      </c>
      <c r="G425" s="33">
        <v>3051</v>
      </c>
      <c r="H425" s="27">
        <f t="shared" si="24"/>
        <v>30</v>
      </c>
      <c r="I425" s="34">
        <v>43324</v>
      </c>
      <c r="J425" s="33">
        <f ca="1">DATEDIF('BDD client - segmentation'!$I425,TODAY(),"M")</f>
        <v>55</v>
      </c>
      <c r="K425" s="27">
        <f t="shared" ca="1" si="25"/>
        <v>0</v>
      </c>
      <c r="L425" s="33">
        <v>4</v>
      </c>
      <c r="M425" s="27">
        <f t="shared" si="26"/>
        <v>2</v>
      </c>
      <c r="N425" s="27">
        <f t="shared" ca="1" si="27"/>
        <v>32</v>
      </c>
      <c r="O425" s="32" t="s">
        <v>620</v>
      </c>
      <c r="P425" s="32" t="s">
        <v>2326</v>
      </c>
      <c r="Q425" s="32" t="s">
        <v>2327</v>
      </c>
      <c r="R425" s="35">
        <v>43115</v>
      </c>
      <c r="S425" s="32">
        <v>4942</v>
      </c>
      <c r="T425" s="36">
        <v>137</v>
      </c>
    </row>
    <row r="426" spans="1:20" x14ac:dyDescent="0.35">
      <c r="A426" s="25">
        <v>425</v>
      </c>
      <c r="B426" s="26" t="s">
        <v>2328</v>
      </c>
      <c r="C426" s="26" t="s">
        <v>2329</v>
      </c>
      <c r="D426" s="26" t="s">
        <v>2330</v>
      </c>
      <c r="E426" s="26" t="s">
        <v>62</v>
      </c>
      <c r="F426" s="26" t="s">
        <v>125</v>
      </c>
      <c r="G426" s="27">
        <v>3108</v>
      </c>
      <c r="H426" s="27">
        <f t="shared" si="24"/>
        <v>30</v>
      </c>
      <c r="I426" s="28">
        <v>44410</v>
      </c>
      <c r="J426" s="27">
        <f ca="1">DATEDIF('BDD client - segmentation'!$I426,TODAY(),"M")</f>
        <v>20</v>
      </c>
      <c r="K426" s="27">
        <f t="shared" ca="1" si="25"/>
        <v>1</v>
      </c>
      <c r="L426" s="27">
        <v>20</v>
      </c>
      <c r="M426" s="27">
        <f t="shared" si="26"/>
        <v>10</v>
      </c>
      <c r="N426" s="27">
        <f t="shared" ca="1" si="27"/>
        <v>41</v>
      </c>
      <c r="O426" s="26" t="s">
        <v>2331</v>
      </c>
      <c r="P426" s="26" t="s">
        <v>2332</v>
      </c>
      <c r="Q426" s="26" t="s">
        <v>2333</v>
      </c>
      <c r="R426" s="29">
        <v>43170</v>
      </c>
      <c r="S426" s="26">
        <v>168</v>
      </c>
      <c r="T426" s="30">
        <v>7</v>
      </c>
    </row>
    <row r="427" spans="1:20" x14ac:dyDescent="0.35">
      <c r="A427" s="31">
        <v>426</v>
      </c>
      <c r="B427" s="32" t="s">
        <v>2334</v>
      </c>
      <c r="C427" s="32" t="s">
        <v>2335</v>
      </c>
      <c r="D427" s="32" t="s">
        <v>2336</v>
      </c>
      <c r="E427" s="32" t="s">
        <v>48</v>
      </c>
      <c r="F427" s="32" t="s">
        <v>49</v>
      </c>
      <c r="G427" s="33">
        <v>4718</v>
      </c>
      <c r="H427" s="27">
        <f t="shared" si="24"/>
        <v>30</v>
      </c>
      <c r="I427" s="34">
        <v>44872</v>
      </c>
      <c r="J427" s="33">
        <f ca="1">DATEDIF('BDD client - segmentation'!$I427,TODAY(),"M")</f>
        <v>4</v>
      </c>
      <c r="K427" s="27">
        <f t="shared" ca="1" si="25"/>
        <v>10</v>
      </c>
      <c r="L427" s="33">
        <v>15</v>
      </c>
      <c r="M427" s="27">
        <f t="shared" si="26"/>
        <v>7.5</v>
      </c>
      <c r="N427" s="27">
        <f t="shared" ca="1" si="27"/>
        <v>47.5</v>
      </c>
      <c r="O427" s="32" t="s">
        <v>100</v>
      </c>
      <c r="P427" s="32" t="s">
        <v>2337</v>
      </c>
      <c r="Q427" s="32" t="s">
        <v>1028</v>
      </c>
      <c r="R427" s="35">
        <v>44343</v>
      </c>
      <c r="S427" s="32">
        <v>3765</v>
      </c>
      <c r="T427" s="36">
        <v>217</v>
      </c>
    </row>
    <row r="428" spans="1:20" x14ac:dyDescent="0.35">
      <c r="A428" s="25">
        <v>427</v>
      </c>
      <c r="B428" s="26" t="s">
        <v>2338</v>
      </c>
      <c r="C428" s="26" t="s">
        <v>2339</v>
      </c>
      <c r="D428" s="26" t="s">
        <v>2340</v>
      </c>
      <c r="E428" s="26" t="s">
        <v>62</v>
      </c>
      <c r="F428" s="26" t="s">
        <v>49</v>
      </c>
      <c r="G428" s="27">
        <v>3201</v>
      </c>
      <c r="H428" s="27">
        <f t="shared" si="24"/>
        <v>30</v>
      </c>
      <c r="I428" s="28">
        <v>43538</v>
      </c>
      <c r="J428" s="27">
        <f ca="1">DATEDIF('BDD client - segmentation'!$I428,TODAY(),"M")</f>
        <v>48</v>
      </c>
      <c r="K428" s="27">
        <f t="shared" ca="1" si="25"/>
        <v>0</v>
      </c>
      <c r="L428" s="27">
        <v>13</v>
      </c>
      <c r="M428" s="27">
        <f t="shared" si="26"/>
        <v>6.5</v>
      </c>
      <c r="N428" s="27">
        <f t="shared" ca="1" si="27"/>
        <v>36.5</v>
      </c>
      <c r="O428" s="26" t="s">
        <v>2341</v>
      </c>
      <c r="P428" s="26" t="s">
        <v>2342</v>
      </c>
      <c r="Q428" s="26" t="s">
        <v>2343</v>
      </c>
      <c r="R428" s="29">
        <v>44073</v>
      </c>
      <c r="S428" s="26">
        <v>2552</v>
      </c>
      <c r="T428" s="30">
        <v>82</v>
      </c>
    </row>
    <row r="429" spans="1:20" x14ac:dyDescent="0.35">
      <c r="A429" s="31">
        <v>428</v>
      </c>
      <c r="B429" s="32" t="s">
        <v>2344</v>
      </c>
      <c r="C429" s="32" t="s">
        <v>2345</v>
      </c>
      <c r="D429" s="32" t="s">
        <v>2346</v>
      </c>
      <c r="E429" s="32" t="s">
        <v>62</v>
      </c>
      <c r="F429" s="32" t="s">
        <v>49</v>
      </c>
      <c r="G429" s="33">
        <v>1782</v>
      </c>
      <c r="H429" s="27">
        <f t="shared" si="24"/>
        <v>20</v>
      </c>
      <c r="I429" s="34">
        <v>43797</v>
      </c>
      <c r="J429" s="33">
        <f ca="1">DATEDIF('BDD client - segmentation'!$I429,TODAY(),"M")</f>
        <v>40</v>
      </c>
      <c r="K429" s="27">
        <f t="shared" ca="1" si="25"/>
        <v>0</v>
      </c>
      <c r="L429" s="33">
        <v>8</v>
      </c>
      <c r="M429" s="27">
        <f t="shared" si="26"/>
        <v>4</v>
      </c>
      <c r="N429" s="27">
        <f t="shared" ca="1" si="27"/>
        <v>24</v>
      </c>
      <c r="O429" s="32" t="s">
        <v>2347</v>
      </c>
      <c r="P429" s="32" t="s">
        <v>2348</v>
      </c>
      <c r="Q429" s="32" t="s">
        <v>1925</v>
      </c>
      <c r="R429" s="35">
        <v>44213</v>
      </c>
      <c r="S429" s="32">
        <v>2739</v>
      </c>
      <c r="T429" s="36">
        <v>34</v>
      </c>
    </row>
    <row r="430" spans="1:20" x14ac:dyDescent="0.35">
      <c r="A430" s="25">
        <v>429</v>
      </c>
      <c r="B430" s="26" t="s">
        <v>2349</v>
      </c>
      <c r="C430" s="26" t="s">
        <v>2350</v>
      </c>
      <c r="D430" s="26" t="s">
        <v>2351</v>
      </c>
      <c r="E430" s="26" t="s">
        <v>48</v>
      </c>
      <c r="F430" s="26" t="s">
        <v>49</v>
      </c>
      <c r="G430" s="27">
        <v>1739</v>
      </c>
      <c r="H430" s="27">
        <f t="shared" si="24"/>
        <v>20</v>
      </c>
      <c r="I430" s="28">
        <v>44461</v>
      </c>
      <c r="J430" s="27">
        <f ca="1">DATEDIF('BDD client - segmentation'!$I430,TODAY(),"M")</f>
        <v>18</v>
      </c>
      <c r="K430" s="27">
        <f t="shared" ca="1" si="25"/>
        <v>1</v>
      </c>
      <c r="L430" s="27">
        <v>12</v>
      </c>
      <c r="M430" s="27">
        <f t="shared" si="26"/>
        <v>6</v>
      </c>
      <c r="N430" s="27">
        <f t="shared" ca="1" si="27"/>
        <v>27</v>
      </c>
      <c r="O430" s="26" t="s">
        <v>2352</v>
      </c>
      <c r="P430" s="26" t="s">
        <v>2353</v>
      </c>
      <c r="Q430" s="26" t="s">
        <v>158</v>
      </c>
      <c r="R430" s="29">
        <v>43671</v>
      </c>
      <c r="S430" s="26">
        <v>770</v>
      </c>
      <c r="T430" s="30">
        <v>103</v>
      </c>
    </row>
    <row r="431" spans="1:20" x14ac:dyDescent="0.35">
      <c r="A431" s="31">
        <v>430</v>
      </c>
      <c r="B431" s="32" t="s">
        <v>2354</v>
      </c>
      <c r="C431" s="32" t="s">
        <v>2355</v>
      </c>
      <c r="D431" s="32" t="s">
        <v>2356</v>
      </c>
      <c r="E431" s="32" t="s">
        <v>62</v>
      </c>
      <c r="F431" s="32" t="s">
        <v>205</v>
      </c>
      <c r="G431" s="33">
        <v>2716</v>
      </c>
      <c r="H431" s="27">
        <f t="shared" si="24"/>
        <v>20</v>
      </c>
      <c r="I431" s="34">
        <v>44470</v>
      </c>
      <c r="J431" s="33">
        <f ca="1">DATEDIF('BDD client - segmentation'!$I431,TODAY(),"M")</f>
        <v>18</v>
      </c>
      <c r="K431" s="27">
        <f t="shared" ca="1" si="25"/>
        <v>1</v>
      </c>
      <c r="L431" s="33">
        <v>17</v>
      </c>
      <c r="M431" s="27">
        <f t="shared" si="26"/>
        <v>8.5</v>
      </c>
      <c r="N431" s="27">
        <f t="shared" ca="1" si="27"/>
        <v>29.5</v>
      </c>
      <c r="O431" s="32" t="s">
        <v>2357</v>
      </c>
      <c r="P431" s="32" t="s">
        <v>2358</v>
      </c>
      <c r="Q431" s="32" t="s">
        <v>2359</v>
      </c>
      <c r="R431" s="35">
        <v>44145</v>
      </c>
      <c r="S431" s="32">
        <v>1268</v>
      </c>
      <c r="T431" s="36">
        <v>130</v>
      </c>
    </row>
    <row r="432" spans="1:20" x14ac:dyDescent="0.35">
      <c r="A432" s="25">
        <v>431</v>
      </c>
      <c r="B432" s="26" t="s">
        <v>2360</v>
      </c>
      <c r="C432" s="26" t="s">
        <v>2361</v>
      </c>
      <c r="D432" s="26" t="s">
        <v>2362</v>
      </c>
      <c r="E432" s="26" t="s">
        <v>62</v>
      </c>
      <c r="F432" s="26" t="s">
        <v>49</v>
      </c>
      <c r="G432" s="27">
        <v>2952</v>
      </c>
      <c r="H432" s="27">
        <f t="shared" si="24"/>
        <v>20</v>
      </c>
      <c r="I432" s="28">
        <v>44357</v>
      </c>
      <c r="J432" s="27">
        <f ca="1">DATEDIF('BDD client - segmentation'!$I432,TODAY(),"M")</f>
        <v>21</v>
      </c>
      <c r="K432" s="27">
        <f t="shared" ca="1" si="25"/>
        <v>1</v>
      </c>
      <c r="L432" s="27">
        <v>15</v>
      </c>
      <c r="M432" s="27">
        <f t="shared" si="26"/>
        <v>7.5</v>
      </c>
      <c r="N432" s="27">
        <f t="shared" ca="1" si="27"/>
        <v>28.5</v>
      </c>
      <c r="O432" s="26" t="s">
        <v>2363</v>
      </c>
      <c r="P432" s="26" t="s">
        <v>609</v>
      </c>
      <c r="Q432" s="26" t="s">
        <v>610</v>
      </c>
      <c r="R432" s="29">
        <v>44915</v>
      </c>
      <c r="S432" s="26">
        <v>621</v>
      </c>
      <c r="T432" s="30">
        <v>188</v>
      </c>
    </row>
    <row r="433" spans="1:20" x14ac:dyDescent="0.35">
      <c r="A433" s="31">
        <v>432</v>
      </c>
      <c r="B433" s="32" t="s">
        <v>2364</v>
      </c>
      <c r="C433" s="32" t="s">
        <v>2365</v>
      </c>
      <c r="D433" s="32" t="s">
        <v>2366</v>
      </c>
      <c r="E433" s="32" t="s">
        <v>62</v>
      </c>
      <c r="F433" s="32" t="s">
        <v>49</v>
      </c>
      <c r="G433" s="33">
        <v>2083</v>
      </c>
      <c r="H433" s="27">
        <f t="shared" si="24"/>
        <v>20</v>
      </c>
      <c r="I433" s="34">
        <v>44878</v>
      </c>
      <c r="J433" s="33">
        <f ca="1">DATEDIF('BDD client - segmentation'!$I433,TODAY(),"M")</f>
        <v>4</v>
      </c>
      <c r="K433" s="27">
        <f t="shared" ca="1" si="25"/>
        <v>10</v>
      </c>
      <c r="L433" s="33">
        <v>30</v>
      </c>
      <c r="M433" s="27">
        <f t="shared" si="26"/>
        <v>15</v>
      </c>
      <c r="N433" s="27">
        <f t="shared" ca="1" si="27"/>
        <v>45</v>
      </c>
      <c r="O433" s="32" t="s">
        <v>2367</v>
      </c>
      <c r="P433" s="32" t="s">
        <v>2368</v>
      </c>
      <c r="Q433" s="32" t="s">
        <v>2256</v>
      </c>
      <c r="R433" s="35">
        <v>44596</v>
      </c>
      <c r="S433" s="32">
        <v>257</v>
      </c>
      <c r="T433" s="36">
        <v>244</v>
      </c>
    </row>
    <row r="434" spans="1:20" x14ac:dyDescent="0.35">
      <c r="A434" s="25">
        <v>433</v>
      </c>
      <c r="B434" s="26" t="s">
        <v>2369</v>
      </c>
      <c r="C434" s="26" t="s">
        <v>2370</v>
      </c>
      <c r="D434" s="26" t="s">
        <v>2371</v>
      </c>
      <c r="E434" s="26" t="s">
        <v>48</v>
      </c>
      <c r="F434" s="26" t="s">
        <v>205</v>
      </c>
      <c r="G434" s="27">
        <v>4244</v>
      </c>
      <c r="H434" s="27">
        <f t="shared" si="24"/>
        <v>30</v>
      </c>
      <c r="I434" s="28">
        <v>44133</v>
      </c>
      <c r="J434" s="27">
        <f ca="1">DATEDIF('BDD client - segmentation'!$I434,TODAY(),"M")</f>
        <v>29</v>
      </c>
      <c r="K434" s="27">
        <f t="shared" ca="1" si="25"/>
        <v>0</v>
      </c>
      <c r="L434" s="27">
        <v>4</v>
      </c>
      <c r="M434" s="27">
        <f t="shared" si="26"/>
        <v>2</v>
      </c>
      <c r="N434" s="27">
        <f t="shared" ca="1" si="27"/>
        <v>32</v>
      </c>
      <c r="O434" s="26" t="s">
        <v>2372</v>
      </c>
      <c r="P434" s="26" t="s">
        <v>2373</v>
      </c>
      <c r="Q434" s="26" t="s">
        <v>2374</v>
      </c>
      <c r="R434" s="29">
        <v>44075</v>
      </c>
      <c r="S434" s="26">
        <v>1094</v>
      </c>
      <c r="T434" s="30">
        <v>87</v>
      </c>
    </row>
    <row r="435" spans="1:20" x14ac:dyDescent="0.35">
      <c r="A435" s="31">
        <v>434</v>
      </c>
      <c r="B435" s="32" t="s">
        <v>2375</v>
      </c>
      <c r="C435" s="32" t="s">
        <v>2376</v>
      </c>
      <c r="D435" s="32" t="s">
        <v>2377</v>
      </c>
      <c r="E435" s="32" t="s">
        <v>48</v>
      </c>
      <c r="F435" s="32" t="s">
        <v>49</v>
      </c>
      <c r="G435" s="33">
        <v>4432</v>
      </c>
      <c r="H435" s="27">
        <f t="shared" si="24"/>
        <v>30</v>
      </c>
      <c r="I435" s="34">
        <v>43706</v>
      </c>
      <c r="J435" s="33">
        <f ca="1">DATEDIF('BDD client - segmentation'!$I435,TODAY(),"M")</f>
        <v>43</v>
      </c>
      <c r="K435" s="27">
        <f t="shared" ca="1" si="25"/>
        <v>0</v>
      </c>
      <c r="L435" s="33">
        <v>24</v>
      </c>
      <c r="M435" s="27">
        <f t="shared" si="26"/>
        <v>12</v>
      </c>
      <c r="N435" s="27">
        <f t="shared" ca="1" si="27"/>
        <v>42</v>
      </c>
      <c r="O435" s="32" t="s">
        <v>2378</v>
      </c>
      <c r="P435" s="32" t="s">
        <v>2379</v>
      </c>
      <c r="Q435" s="32" t="s">
        <v>2380</v>
      </c>
      <c r="R435" s="35">
        <v>43901</v>
      </c>
      <c r="S435" s="32">
        <v>1204</v>
      </c>
      <c r="T435" s="36">
        <v>28</v>
      </c>
    </row>
    <row r="436" spans="1:20" x14ac:dyDescent="0.35">
      <c r="A436" s="25">
        <v>435</v>
      </c>
      <c r="B436" s="26" t="s">
        <v>2381</v>
      </c>
      <c r="C436" s="26" t="s">
        <v>2382</v>
      </c>
      <c r="D436" s="26" t="s">
        <v>2383</v>
      </c>
      <c r="E436" s="26" t="s">
        <v>48</v>
      </c>
      <c r="F436" s="26" t="s">
        <v>49</v>
      </c>
      <c r="G436" s="27">
        <v>1718</v>
      </c>
      <c r="H436" s="27">
        <f t="shared" si="24"/>
        <v>20</v>
      </c>
      <c r="I436" s="28">
        <v>44922</v>
      </c>
      <c r="J436" s="27">
        <f ca="1">DATEDIF('BDD client - segmentation'!$I436,TODAY(),"M")</f>
        <v>3</v>
      </c>
      <c r="K436" s="27">
        <f t="shared" ca="1" si="25"/>
        <v>20</v>
      </c>
      <c r="L436" s="27">
        <v>30</v>
      </c>
      <c r="M436" s="27">
        <f t="shared" si="26"/>
        <v>15</v>
      </c>
      <c r="N436" s="27">
        <f t="shared" ca="1" si="27"/>
        <v>55</v>
      </c>
      <c r="O436" s="26" t="s">
        <v>2384</v>
      </c>
      <c r="P436" s="26" t="s">
        <v>1738</v>
      </c>
      <c r="Q436" s="26" t="s">
        <v>1739</v>
      </c>
      <c r="R436" s="29">
        <v>43236</v>
      </c>
      <c r="S436" s="26">
        <v>27</v>
      </c>
      <c r="T436" s="30">
        <v>132</v>
      </c>
    </row>
    <row r="437" spans="1:20" x14ac:dyDescent="0.35">
      <c r="A437" s="31">
        <v>436</v>
      </c>
      <c r="B437" s="32" t="s">
        <v>2385</v>
      </c>
      <c r="C437" s="32" t="s">
        <v>2386</v>
      </c>
      <c r="D437" s="32" t="s">
        <v>2387</v>
      </c>
      <c r="E437" s="32" t="s">
        <v>62</v>
      </c>
      <c r="F437" s="32" t="s">
        <v>49</v>
      </c>
      <c r="G437" s="33">
        <v>3962</v>
      </c>
      <c r="H437" s="27">
        <f t="shared" si="24"/>
        <v>30</v>
      </c>
      <c r="I437" s="34">
        <v>44897</v>
      </c>
      <c r="J437" s="33">
        <f ca="1">DATEDIF('BDD client - segmentation'!$I437,TODAY(),"M")</f>
        <v>4</v>
      </c>
      <c r="K437" s="27">
        <f t="shared" ca="1" si="25"/>
        <v>10</v>
      </c>
      <c r="L437" s="33">
        <v>25</v>
      </c>
      <c r="M437" s="27">
        <f t="shared" si="26"/>
        <v>12.5</v>
      </c>
      <c r="N437" s="27">
        <f t="shared" ca="1" si="27"/>
        <v>52.5</v>
      </c>
      <c r="O437" s="32" t="s">
        <v>2388</v>
      </c>
      <c r="P437" s="32" t="s">
        <v>2389</v>
      </c>
      <c r="Q437" s="32" t="s">
        <v>2390</v>
      </c>
      <c r="R437" s="35">
        <v>43504</v>
      </c>
      <c r="S437" s="32">
        <v>908</v>
      </c>
      <c r="T437" s="36">
        <v>120</v>
      </c>
    </row>
    <row r="438" spans="1:20" x14ac:dyDescent="0.35">
      <c r="A438" s="25">
        <v>437</v>
      </c>
      <c r="B438" s="26" t="s">
        <v>2391</v>
      </c>
      <c r="C438" s="26" t="s">
        <v>2392</v>
      </c>
      <c r="D438" s="26" t="s">
        <v>2393</v>
      </c>
      <c r="E438" s="26" t="s">
        <v>62</v>
      </c>
      <c r="F438" s="26" t="s">
        <v>205</v>
      </c>
      <c r="G438" s="27">
        <v>1594</v>
      </c>
      <c r="H438" s="27">
        <f t="shared" si="24"/>
        <v>20</v>
      </c>
      <c r="I438" s="28">
        <v>44323</v>
      </c>
      <c r="J438" s="27">
        <f ca="1">DATEDIF('BDD client - segmentation'!$I438,TODAY(),"M")</f>
        <v>22</v>
      </c>
      <c r="K438" s="27">
        <f t="shared" ca="1" si="25"/>
        <v>1</v>
      </c>
      <c r="L438" s="27">
        <v>20</v>
      </c>
      <c r="M438" s="27">
        <f t="shared" si="26"/>
        <v>10</v>
      </c>
      <c r="N438" s="27">
        <f t="shared" ca="1" si="27"/>
        <v>31</v>
      </c>
      <c r="O438" s="26" t="s">
        <v>132</v>
      </c>
      <c r="P438" s="26" t="s">
        <v>2394</v>
      </c>
      <c r="Q438" s="26" t="s">
        <v>2395</v>
      </c>
      <c r="R438" s="29">
        <v>43748</v>
      </c>
      <c r="S438" s="26">
        <v>4014</v>
      </c>
      <c r="T438" s="30">
        <v>221</v>
      </c>
    </row>
    <row r="439" spans="1:20" x14ac:dyDescent="0.35">
      <c r="A439" s="31">
        <v>438</v>
      </c>
      <c r="B439" s="32" t="s">
        <v>2396</v>
      </c>
      <c r="C439" s="32" t="s">
        <v>2397</v>
      </c>
      <c r="D439" s="32" t="s">
        <v>2398</v>
      </c>
      <c r="E439" s="32" t="s">
        <v>62</v>
      </c>
      <c r="F439" s="32" t="s">
        <v>49</v>
      </c>
      <c r="G439" s="33">
        <v>1013</v>
      </c>
      <c r="H439" s="27">
        <f t="shared" si="24"/>
        <v>20</v>
      </c>
      <c r="I439" s="34">
        <v>43469</v>
      </c>
      <c r="J439" s="33">
        <f ca="1">DATEDIF('BDD client - segmentation'!$I439,TODAY(),"M")</f>
        <v>51</v>
      </c>
      <c r="K439" s="27">
        <f t="shared" ca="1" si="25"/>
        <v>0</v>
      </c>
      <c r="L439" s="33">
        <v>15</v>
      </c>
      <c r="M439" s="27">
        <f t="shared" si="26"/>
        <v>7.5</v>
      </c>
      <c r="N439" s="27">
        <f t="shared" ca="1" si="27"/>
        <v>27.5</v>
      </c>
      <c r="O439" s="32" t="s">
        <v>2399</v>
      </c>
      <c r="P439" s="32" t="s">
        <v>1729</v>
      </c>
      <c r="Q439" s="32" t="s">
        <v>1730</v>
      </c>
      <c r="R439" s="35">
        <v>44805</v>
      </c>
      <c r="S439" s="32">
        <v>4617</v>
      </c>
      <c r="T439" s="36">
        <v>185</v>
      </c>
    </row>
    <row r="440" spans="1:20" x14ac:dyDescent="0.35">
      <c r="A440" s="25">
        <v>439</v>
      </c>
      <c r="B440" s="26" t="s">
        <v>2400</v>
      </c>
      <c r="C440" s="26" t="s">
        <v>2401</v>
      </c>
      <c r="D440" s="26" t="s">
        <v>2402</v>
      </c>
      <c r="E440" s="26" t="s">
        <v>62</v>
      </c>
      <c r="F440" s="26" t="s">
        <v>49</v>
      </c>
      <c r="G440" s="27">
        <v>4167</v>
      </c>
      <c r="H440" s="27">
        <f t="shared" si="24"/>
        <v>30</v>
      </c>
      <c r="I440" s="28">
        <v>43887</v>
      </c>
      <c r="J440" s="27">
        <f ca="1">DATEDIF('BDD client - segmentation'!$I440,TODAY(),"M")</f>
        <v>37</v>
      </c>
      <c r="K440" s="27">
        <f t="shared" ca="1" si="25"/>
        <v>0</v>
      </c>
      <c r="L440" s="27">
        <v>28</v>
      </c>
      <c r="M440" s="27">
        <f t="shared" si="26"/>
        <v>14</v>
      </c>
      <c r="N440" s="27">
        <f t="shared" ca="1" si="27"/>
        <v>44</v>
      </c>
      <c r="O440" s="26" t="s">
        <v>174</v>
      </c>
      <c r="P440" s="26" t="s">
        <v>157</v>
      </c>
      <c r="Q440" s="26" t="s">
        <v>158</v>
      </c>
      <c r="R440" s="29">
        <v>44264</v>
      </c>
      <c r="S440" s="26">
        <v>1241</v>
      </c>
      <c r="T440" s="30">
        <v>17</v>
      </c>
    </row>
    <row r="441" spans="1:20" x14ac:dyDescent="0.35">
      <c r="A441" s="31">
        <v>440</v>
      </c>
      <c r="B441" s="32" t="s">
        <v>2403</v>
      </c>
      <c r="C441" s="32" t="s">
        <v>2404</v>
      </c>
      <c r="D441" s="32" t="s">
        <v>2405</v>
      </c>
      <c r="E441" s="32" t="s">
        <v>62</v>
      </c>
      <c r="F441" s="32" t="s">
        <v>49</v>
      </c>
      <c r="G441" s="33">
        <v>3481</v>
      </c>
      <c r="H441" s="27">
        <f t="shared" si="24"/>
        <v>30</v>
      </c>
      <c r="I441" s="34">
        <v>43591</v>
      </c>
      <c r="J441" s="33">
        <f ca="1">DATEDIF('BDD client - segmentation'!$I441,TODAY(),"M")</f>
        <v>46</v>
      </c>
      <c r="K441" s="27">
        <f t="shared" ca="1" si="25"/>
        <v>0</v>
      </c>
      <c r="L441" s="33">
        <v>3</v>
      </c>
      <c r="M441" s="27">
        <f t="shared" si="26"/>
        <v>1.5</v>
      </c>
      <c r="N441" s="27">
        <f t="shared" ca="1" si="27"/>
        <v>31.5</v>
      </c>
      <c r="O441" s="32" t="s">
        <v>2406</v>
      </c>
      <c r="P441" s="32" t="s">
        <v>831</v>
      </c>
      <c r="Q441" s="32" t="s">
        <v>832</v>
      </c>
      <c r="R441" s="35">
        <v>43138</v>
      </c>
      <c r="S441" s="32">
        <v>3191</v>
      </c>
      <c r="T441" s="36">
        <v>43</v>
      </c>
    </row>
    <row r="442" spans="1:20" x14ac:dyDescent="0.35">
      <c r="A442" s="25">
        <v>441</v>
      </c>
      <c r="B442" s="26" t="s">
        <v>2407</v>
      </c>
      <c r="C442" s="26" t="s">
        <v>2408</v>
      </c>
      <c r="D442" s="26" t="s">
        <v>2409</v>
      </c>
      <c r="E442" s="26" t="s">
        <v>48</v>
      </c>
      <c r="F442" s="26" t="s">
        <v>49</v>
      </c>
      <c r="G442" s="27">
        <v>2925</v>
      </c>
      <c r="H442" s="27">
        <f t="shared" si="24"/>
        <v>20</v>
      </c>
      <c r="I442" s="28">
        <v>44907</v>
      </c>
      <c r="J442" s="27">
        <f ca="1">DATEDIF('BDD client - segmentation'!$I442,TODAY(),"M")</f>
        <v>3</v>
      </c>
      <c r="K442" s="27">
        <f t="shared" ca="1" si="25"/>
        <v>20</v>
      </c>
      <c r="L442" s="27">
        <v>3</v>
      </c>
      <c r="M442" s="27">
        <f t="shared" si="26"/>
        <v>1.5</v>
      </c>
      <c r="N442" s="27">
        <f t="shared" ca="1" si="27"/>
        <v>41.5</v>
      </c>
      <c r="O442" s="26" t="s">
        <v>614</v>
      </c>
      <c r="P442" s="26" t="s">
        <v>2410</v>
      </c>
      <c r="Q442" s="26" t="s">
        <v>985</v>
      </c>
      <c r="R442" s="29">
        <v>43804</v>
      </c>
      <c r="S442" s="26">
        <v>3741</v>
      </c>
      <c r="T442" s="30">
        <v>112</v>
      </c>
    </row>
    <row r="443" spans="1:20" x14ac:dyDescent="0.35">
      <c r="A443" s="31">
        <v>442</v>
      </c>
      <c r="B443" s="32" t="s">
        <v>2411</v>
      </c>
      <c r="C443" s="32" t="s">
        <v>2412</v>
      </c>
      <c r="D443" s="32" t="s">
        <v>2413</v>
      </c>
      <c r="E443" s="32" t="s">
        <v>48</v>
      </c>
      <c r="F443" s="32" t="s">
        <v>49</v>
      </c>
      <c r="G443" s="33">
        <v>3528</v>
      </c>
      <c r="H443" s="27">
        <f t="shared" si="24"/>
        <v>30</v>
      </c>
      <c r="I443" s="34">
        <v>43872</v>
      </c>
      <c r="J443" s="33">
        <f ca="1">DATEDIF('BDD client - segmentation'!$I443,TODAY(),"M")</f>
        <v>37</v>
      </c>
      <c r="K443" s="27">
        <f t="shared" ca="1" si="25"/>
        <v>0</v>
      </c>
      <c r="L443" s="33">
        <v>28</v>
      </c>
      <c r="M443" s="27">
        <f t="shared" si="26"/>
        <v>14</v>
      </c>
      <c r="N443" s="27">
        <f t="shared" ca="1" si="27"/>
        <v>44</v>
      </c>
      <c r="O443" s="32" t="s">
        <v>2414</v>
      </c>
      <c r="P443" s="32" t="s">
        <v>2415</v>
      </c>
      <c r="Q443" s="32" t="s">
        <v>2416</v>
      </c>
      <c r="R443" s="35">
        <v>44232</v>
      </c>
      <c r="S443" s="32">
        <v>2964</v>
      </c>
      <c r="T443" s="36">
        <v>131</v>
      </c>
    </row>
    <row r="444" spans="1:20" x14ac:dyDescent="0.35">
      <c r="A444" s="25">
        <v>443</v>
      </c>
      <c r="B444" s="26" t="s">
        <v>2417</v>
      </c>
      <c r="C444" s="26" t="s">
        <v>2418</v>
      </c>
      <c r="D444" s="26" t="s">
        <v>2419</v>
      </c>
      <c r="E444" s="26" t="s">
        <v>48</v>
      </c>
      <c r="F444" s="26" t="s">
        <v>63</v>
      </c>
      <c r="G444" s="27">
        <v>4384</v>
      </c>
      <c r="H444" s="27">
        <f t="shared" si="24"/>
        <v>30</v>
      </c>
      <c r="I444" s="28">
        <v>43104</v>
      </c>
      <c r="J444" s="27">
        <f ca="1">DATEDIF('BDD client - segmentation'!$I444,TODAY(),"M")</f>
        <v>63</v>
      </c>
      <c r="K444" s="27">
        <f t="shared" ca="1" si="25"/>
        <v>0</v>
      </c>
      <c r="L444" s="27">
        <v>22</v>
      </c>
      <c r="M444" s="27">
        <f t="shared" si="26"/>
        <v>11</v>
      </c>
      <c r="N444" s="27">
        <f t="shared" ca="1" si="27"/>
        <v>41</v>
      </c>
      <c r="O444" s="26" t="s">
        <v>2420</v>
      </c>
      <c r="P444" s="26" t="s">
        <v>2421</v>
      </c>
      <c r="Q444" s="26" t="s">
        <v>2422</v>
      </c>
      <c r="R444" s="29">
        <v>43888</v>
      </c>
      <c r="S444" s="26">
        <v>1851</v>
      </c>
      <c r="T444" s="30">
        <v>176</v>
      </c>
    </row>
    <row r="445" spans="1:20" x14ac:dyDescent="0.35">
      <c r="A445" s="31">
        <v>444</v>
      </c>
      <c r="B445" s="32" t="s">
        <v>2423</v>
      </c>
      <c r="C445" s="32" t="s">
        <v>2424</v>
      </c>
      <c r="D445" s="32" t="s">
        <v>2425</v>
      </c>
      <c r="E445" s="32" t="s">
        <v>48</v>
      </c>
      <c r="F445" s="32" t="s">
        <v>49</v>
      </c>
      <c r="G445" s="33">
        <v>3282</v>
      </c>
      <c r="H445" s="27">
        <f t="shared" si="24"/>
        <v>30</v>
      </c>
      <c r="I445" s="34">
        <v>44057</v>
      </c>
      <c r="J445" s="33">
        <f ca="1">DATEDIF('BDD client - segmentation'!$I445,TODAY(),"M")</f>
        <v>31</v>
      </c>
      <c r="K445" s="27">
        <f t="shared" ca="1" si="25"/>
        <v>0</v>
      </c>
      <c r="L445" s="33">
        <v>23</v>
      </c>
      <c r="M445" s="27">
        <f t="shared" si="26"/>
        <v>11.5</v>
      </c>
      <c r="N445" s="27">
        <f t="shared" ca="1" si="27"/>
        <v>41.5</v>
      </c>
      <c r="O445" s="32" t="s">
        <v>2426</v>
      </c>
      <c r="P445" s="32" t="s">
        <v>2427</v>
      </c>
      <c r="Q445" s="32" t="s">
        <v>955</v>
      </c>
      <c r="R445" s="35">
        <v>43757</v>
      </c>
      <c r="S445" s="32">
        <v>1321</v>
      </c>
      <c r="T445" s="36">
        <v>4</v>
      </c>
    </row>
    <row r="446" spans="1:20" x14ac:dyDescent="0.35">
      <c r="A446" s="25">
        <v>445</v>
      </c>
      <c r="B446" s="26" t="s">
        <v>2428</v>
      </c>
      <c r="C446" s="26" t="s">
        <v>2429</v>
      </c>
      <c r="D446" s="26" t="s">
        <v>2430</v>
      </c>
      <c r="E446" s="26" t="s">
        <v>48</v>
      </c>
      <c r="F446" s="26" t="s">
        <v>49</v>
      </c>
      <c r="G446" s="27">
        <v>3463</v>
      </c>
      <c r="H446" s="27">
        <f t="shared" si="24"/>
        <v>30</v>
      </c>
      <c r="I446" s="28">
        <v>44553</v>
      </c>
      <c r="J446" s="27">
        <f ca="1">DATEDIF('BDD client - segmentation'!$I446,TODAY(),"M")</f>
        <v>15</v>
      </c>
      <c r="K446" s="27">
        <f t="shared" ca="1" si="25"/>
        <v>1</v>
      </c>
      <c r="L446" s="27">
        <v>23</v>
      </c>
      <c r="M446" s="27">
        <f t="shared" si="26"/>
        <v>11.5</v>
      </c>
      <c r="N446" s="27">
        <f t="shared" ca="1" si="27"/>
        <v>42.5</v>
      </c>
      <c r="O446" s="26" t="s">
        <v>2431</v>
      </c>
      <c r="P446" s="26" t="s">
        <v>2432</v>
      </c>
      <c r="Q446" s="26" t="s">
        <v>2433</v>
      </c>
      <c r="R446" s="29">
        <v>44785</v>
      </c>
      <c r="S446" s="26">
        <v>1972</v>
      </c>
      <c r="T446" s="30">
        <v>63</v>
      </c>
    </row>
    <row r="447" spans="1:20" x14ac:dyDescent="0.35">
      <c r="A447" s="31">
        <v>446</v>
      </c>
      <c r="B447" s="32" t="s">
        <v>2434</v>
      </c>
      <c r="C447" s="32" t="s">
        <v>2435</v>
      </c>
      <c r="D447" s="32" t="s">
        <v>2436</v>
      </c>
      <c r="E447" s="32" t="s">
        <v>62</v>
      </c>
      <c r="F447" s="32" t="s">
        <v>49</v>
      </c>
      <c r="G447" s="33">
        <v>2048</v>
      </c>
      <c r="H447" s="27">
        <f t="shared" si="24"/>
        <v>20</v>
      </c>
      <c r="I447" s="34">
        <v>43413</v>
      </c>
      <c r="J447" s="33">
        <f ca="1">DATEDIF('BDD client - segmentation'!$I447,TODAY(),"M")</f>
        <v>52</v>
      </c>
      <c r="K447" s="27">
        <f t="shared" ca="1" si="25"/>
        <v>0</v>
      </c>
      <c r="L447" s="33">
        <v>0</v>
      </c>
      <c r="M447" s="27">
        <f t="shared" si="26"/>
        <v>0</v>
      </c>
      <c r="N447" s="27">
        <f t="shared" ca="1" si="27"/>
        <v>20</v>
      </c>
      <c r="O447" s="32" t="s">
        <v>2437</v>
      </c>
      <c r="P447" s="32" t="s">
        <v>57</v>
      </c>
      <c r="Q447" s="32" t="s">
        <v>58</v>
      </c>
      <c r="R447" s="35">
        <v>44564</v>
      </c>
      <c r="S447" s="32">
        <v>1079</v>
      </c>
      <c r="T447" s="36">
        <v>167</v>
      </c>
    </row>
    <row r="448" spans="1:20" x14ac:dyDescent="0.35">
      <c r="A448" s="25">
        <v>447</v>
      </c>
      <c r="B448" s="26" t="s">
        <v>2438</v>
      </c>
      <c r="C448" s="26" t="s">
        <v>2439</v>
      </c>
      <c r="D448" s="26" t="s">
        <v>2440</v>
      </c>
      <c r="E448" s="26" t="s">
        <v>62</v>
      </c>
      <c r="F448" s="26" t="s">
        <v>63</v>
      </c>
      <c r="G448" s="27">
        <v>41</v>
      </c>
      <c r="H448" s="27">
        <f t="shared" si="24"/>
        <v>1</v>
      </c>
      <c r="I448" s="28">
        <v>44292</v>
      </c>
      <c r="J448" s="27">
        <f ca="1">DATEDIF('BDD client - segmentation'!$I448,TODAY(),"M")</f>
        <v>23</v>
      </c>
      <c r="K448" s="27">
        <f t="shared" ca="1" si="25"/>
        <v>1</v>
      </c>
      <c r="L448" s="27">
        <v>15</v>
      </c>
      <c r="M448" s="27">
        <f t="shared" si="26"/>
        <v>7.5</v>
      </c>
      <c r="N448" s="27">
        <f t="shared" ca="1" si="27"/>
        <v>9.5</v>
      </c>
      <c r="O448" s="26" t="s">
        <v>2441</v>
      </c>
      <c r="P448" s="26" t="s">
        <v>2442</v>
      </c>
      <c r="Q448" s="26" t="s">
        <v>2443</v>
      </c>
      <c r="R448" s="29">
        <v>44902</v>
      </c>
      <c r="S448" s="26">
        <v>3422</v>
      </c>
      <c r="T448" s="30">
        <v>171</v>
      </c>
    </row>
    <row r="449" spans="1:20" x14ac:dyDescent="0.35">
      <c r="A449" s="31">
        <v>448</v>
      </c>
      <c r="B449" s="32" t="s">
        <v>2444</v>
      </c>
      <c r="C449" s="32" t="s">
        <v>2445</v>
      </c>
      <c r="D449" s="32" t="s">
        <v>2446</v>
      </c>
      <c r="E449" s="32" t="s">
        <v>48</v>
      </c>
      <c r="F449" s="32" t="s">
        <v>205</v>
      </c>
      <c r="G449" s="33">
        <v>1173</v>
      </c>
      <c r="H449" s="27">
        <f t="shared" si="24"/>
        <v>20</v>
      </c>
      <c r="I449" s="34">
        <v>43673</v>
      </c>
      <c r="J449" s="33">
        <f ca="1">DATEDIF('BDD client - segmentation'!$I449,TODAY(),"M")</f>
        <v>44</v>
      </c>
      <c r="K449" s="27">
        <f t="shared" ca="1" si="25"/>
        <v>0</v>
      </c>
      <c r="L449" s="33">
        <v>27</v>
      </c>
      <c r="M449" s="27">
        <f t="shared" si="26"/>
        <v>13.5</v>
      </c>
      <c r="N449" s="27">
        <f t="shared" ca="1" si="27"/>
        <v>33.5</v>
      </c>
      <c r="O449" s="32" t="s">
        <v>1166</v>
      </c>
      <c r="P449" s="32" t="s">
        <v>2447</v>
      </c>
      <c r="Q449" s="32" t="s">
        <v>2448</v>
      </c>
      <c r="R449" s="35">
        <v>43199</v>
      </c>
      <c r="S449" s="32">
        <v>969</v>
      </c>
      <c r="T449" s="36">
        <v>22</v>
      </c>
    </row>
    <row r="450" spans="1:20" x14ac:dyDescent="0.35">
      <c r="A450" s="25">
        <v>449</v>
      </c>
      <c r="B450" s="26" t="s">
        <v>2449</v>
      </c>
      <c r="C450" s="26" t="s">
        <v>2450</v>
      </c>
      <c r="D450" s="26" t="s">
        <v>2451</v>
      </c>
      <c r="E450" s="26" t="s">
        <v>62</v>
      </c>
      <c r="F450" s="26" t="s">
        <v>49</v>
      </c>
      <c r="G450" s="27">
        <v>3388</v>
      </c>
      <c r="H450" s="27">
        <f t="shared" si="24"/>
        <v>30</v>
      </c>
      <c r="I450" s="28">
        <v>44775</v>
      </c>
      <c r="J450" s="27">
        <f ca="1">DATEDIF('BDD client - segmentation'!$I450,TODAY(),"M")</f>
        <v>8</v>
      </c>
      <c r="K450" s="27">
        <f t="shared" ca="1" si="25"/>
        <v>5</v>
      </c>
      <c r="L450" s="27">
        <v>11</v>
      </c>
      <c r="M450" s="27">
        <f t="shared" si="26"/>
        <v>5.5</v>
      </c>
      <c r="N450" s="27">
        <f t="shared" ca="1" si="27"/>
        <v>40.5</v>
      </c>
      <c r="O450" s="26" t="s">
        <v>2452</v>
      </c>
      <c r="P450" s="26" t="s">
        <v>2453</v>
      </c>
      <c r="Q450" s="26" t="s">
        <v>2454</v>
      </c>
      <c r="R450" s="29">
        <v>44595</v>
      </c>
      <c r="S450" s="26">
        <v>1429</v>
      </c>
      <c r="T450" s="30">
        <v>79</v>
      </c>
    </row>
    <row r="451" spans="1:20" x14ac:dyDescent="0.35">
      <c r="A451" s="31">
        <v>450</v>
      </c>
      <c r="B451" s="32" t="s">
        <v>1735</v>
      </c>
      <c r="C451" s="32" t="s">
        <v>664</v>
      </c>
      <c r="D451" s="32" t="s">
        <v>2455</v>
      </c>
      <c r="E451" s="32" t="s">
        <v>62</v>
      </c>
      <c r="F451" s="32" t="s">
        <v>49</v>
      </c>
      <c r="G451" s="33">
        <v>2304</v>
      </c>
      <c r="H451" s="27">
        <f t="shared" ref="H451:H514" si="28">IF(G451&lt;=100,1,IF(G451&lt;=500,5,IF(G451&lt;=1000,10,IF(G451&lt;=3000,20,30))))</f>
        <v>20</v>
      </c>
      <c r="I451" s="34">
        <v>44071</v>
      </c>
      <c r="J451" s="33">
        <f ca="1">DATEDIF('BDD client - segmentation'!$I451,TODAY(),"M")</f>
        <v>31</v>
      </c>
      <c r="K451" s="27">
        <f t="shared" ref="K451:K514" ca="1" si="29">IF(J451&lt;=3,20,IF(J451&lt;=6,10,IF(J451&lt;=12,5,IF(J451&lt;=24,1,0))))</f>
        <v>0</v>
      </c>
      <c r="L451" s="33">
        <v>13</v>
      </c>
      <c r="M451" s="27">
        <f t="shared" ref="M451:M514" si="30">L451*0.5</f>
        <v>6.5</v>
      </c>
      <c r="N451" s="27">
        <f t="shared" ref="N451:N514" ca="1" si="31">SUM(H451,K451,M451)</f>
        <v>26.5</v>
      </c>
      <c r="O451" s="32" t="s">
        <v>2456</v>
      </c>
      <c r="P451" s="32" t="s">
        <v>2457</v>
      </c>
      <c r="Q451" s="32" t="s">
        <v>58</v>
      </c>
      <c r="R451" s="35">
        <v>43380</v>
      </c>
      <c r="S451" s="32">
        <v>953</v>
      </c>
      <c r="T451" s="36">
        <v>25</v>
      </c>
    </row>
    <row r="452" spans="1:20" x14ac:dyDescent="0.35">
      <c r="A452" s="25">
        <v>451</v>
      </c>
      <c r="B452" s="26" t="s">
        <v>2458</v>
      </c>
      <c r="C452" s="26" t="s">
        <v>2459</v>
      </c>
      <c r="D452" s="26" t="s">
        <v>2460</v>
      </c>
      <c r="E452" s="26" t="s">
        <v>62</v>
      </c>
      <c r="F452" s="26" t="s">
        <v>49</v>
      </c>
      <c r="G452" s="27">
        <v>3313</v>
      </c>
      <c r="H452" s="27">
        <f t="shared" si="28"/>
        <v>30</v>
      </c>
      <c r="I452" s="28">
        <v>43146</v>
      </c>
      <c r="J452" s="27">
        <f ca="1">DATEDIF('BDD client - segmentation'!$I452,TODAY(),"M")</f>
        <v>61</v>
      </c>
      <c r="K452" s="27">
        <f t="shared" ca="1" si="29"/>
        <v>0</v>
      </c>
      <c r="L452" s="27">
        <v>19</v>
      </c>
      <c r="M452" s="27">
        <f t="shared" si="30"/>
        <v>9.5</v>
      </c>
      <c r="N452" s="27">
        <f t="shared" ca="1" si="31"/>
        <v>39.5</v>
      </c>
      <c r="O452" s="26" t="s">
        <v>2461</v>
      </c>
      <c r="P452" s="26" t="s">
        <v>2432</v>
      </c>
      <c r="Q452" s="26" t="s">
        <v>2433</v>
      </c>
      <c r="R452" s="29">
        <v>43934</v>
      </c>
      <c r="S452" s="26">
        <v>3564</v>
      </c>
      <c r="T452" s="30">
        <v>217</v>
      </c>
    </row>
    <row r="453" spans="1:20" x14ac:dyDescent="0.35">
      <c r="A453" s="31">
        <v>452</v>
      </c>
      <c r="B453" s="32" t="s">
        <v>2462</v>
      </c>
      <c r="C453" s="32" t="s">
        <v>2463</v>
      </c>
      <c r="D453" s="32" t="s">
        <v>2464</v>
      </c>
      <c r="E453" s="32" t="s">
        <v>62</v>
      </c>
      <c r="F453" s="32" t="s">
        <v>49</v>
      </c>
      <c r="G453" s="33">
        <v>583</v>
      </c>
      <c r="H453" s="27">
        <f t="shared" si="28"/>
        <v>10</v>
      </c>
      <c r="I453" s="34">
        <v>44170</v>
      </c>
      <c r="J453" s="33">
        <f ca="1">DATEDIF('BDD client - segmentation'!$I453,TODAY(),"M")</f>
        <v>27</v>
      </c>
      <c r="K453" s="27">
        <f t="shared" ca="1" si="29"/>
        <v>0</v>
      </c>
      <c r="L453" s="33">
        <v>24</v>
      </c>
      <c r="M453" s="27">
        <f t="shared" si="30"/>
        <v>12</v>
      </c>
      <c r="N453" s="27">
        <f t="shared" ca="1" si="31"/>
        <v>22</v>
      </c>
      <c r="O453" s="32" t="s">
        <v>2465</v>
      </c>
      <c r="P453" s="32" t="s">
        <v>2466</v>
      </c>
      <c r="Q453" s="32" t="s">
        <v>441</v>
      </c>
      <c r="R453" s="35">
        <v>43562</v>
      </c>
      <c r="S453" s="32">
        <v>48</v>
      </c>
      <c r="T453" s="36">
        <v>152</v>
      </c>
    </row>
    <row r="454" spans="1:20" x14ac:dyDescent="0.35">
      <c r="A454" s="25">
        <v>453</v>
      </c>
      <c r="B454" s="26" t="s">
        <v>2467</v>
      </c>
      <c r="C454" s="26" t="s">
        <v>2468</v>
      </c>
      <c r="D454" s="26" t="s">
        <v>2469</v>
      </c>
      <c r="E454" s="26" t="s">
        <v>62</v>
      </c>
      <c r="F454" s="26" t="s">
        <v>49</v>
      </c>
      <c r="G454" s="27">
        <v>139</v>
      </c>
      <c r="H454" s="27">
        <f t="shared" si="28"/>
        <v>5</v>
      </c>
      <c r="I454" s="28">
        <v>44139</v>
      </c>
      <c r="J454" s="27">
        <f ca="1">DATEDIF('BDD client - segmentation'!$I454,TODAY(),"M")</f>
        <v>29</v>
      </c>
      <c r="K454" s="27">
        <f t="shared" ca="1" si="29"/>
        <v>0</v>
      </c>
      <c r="L454" s="27">
        <v>0</v>
      </c>
      <c r="M454" s="27">
        <f t="shared" si="30"/>
        <v>0</v>
      </c>
      <c r="N454" s="27">
        <f t="shared" ca="1" si="31"/>
        <v>5</v>
      </c>
      <c r="O454" s="26" t="s">
        <v>2470</v>
      </c>
      <c r="P454" s="26" t="s">
        <v>2471</v>
      </c>
      <c r="Q454" s="26" t="s">
        <v>2233</v>
      </c>
      <c r="R454" s="29">
        <v>44703</v>
      </c>
      <c r="S454" s="26">
        <v>1902</v>
      </c>
      <c r="T454" s="30">
        <v>191</v>
      </c>
    </row>
    <row r="455" spans="1:20" x14ac:dyDescent="0.35">
      <c r="A455" s="31">
        <v>454</v>
      </c>
      <c r="B455" s="32" t="s">
        <v>2472</v>
      </c>
      <c r="C455" s="32" t="s">
        <v>2473</v>
      </c>
      <c r="D455" s="32" t="s">
        <v>2474</v>
      </c>
      <c r="E455" s="32" t="s">
        <v>62</v>
      </c>
      <c r="F455" s="32" t="s">
        <v>49</v>
      </c>
      <c r="G455" s="33">
        <v>3909</v>
      </c>
      <c r="H455" s="27">
        <f t="shared" si="28"/>
        <v>30</v>
      </c>
      <c r="I455" s="34">
        <v>44917</v>
      </c>
      <c r="J455" s="33">
        <f ca="1">DATEDIF('BDD client - segmentation'!$I455,TODAY(),"M")</f>
        <v>3</v>
      </c>
      <c r="K455" s="27">
        <f t="shared" ca="1" si="29"/>
        <v>20</v>
      </c>
      <c r="L455" s="33">
        <v>27</v>
      </c>
      <c r="M455" s="27">
        <f t="shared" si="30"/>
        <v>13.5</v>
      </c>
      <c r="N455" s="27">
        <f t="shared" ca="1" si="31"/>
        <v>63.5</v>
      </c>
      <c r="O455" s="32" t="s">
        <v>2475</v>
      </c>
      <c r="P455" s="32" t="s">
        <v>1511</v>
      </c>
      <c r="Q455" s="32" t="s">
        <v>1512</v>
      </c>
      <c r="R455" s="35">
        <v>44702</v>
      </c>
      <c r="S455" s="32">
        <v>3631</v>
      </c>
      <c r="T455" s="36">
        <v>46</v>
      </c>
    </row>
    <row r="456" spans="1:20" x14ac:dyDescent="0.35">
      <c r="A456" s="25">
        <v>455</v>
      </c>
      <c r="B456" s="26" t="s">
        <v>2476</v>
      </c>
      <c r="C456" s="26" t="s">
        <v>2477</v>
      </c>
      <c r="D456" s="26" t="s">
        <v>2478</v>
      </c>
      <c r="E456" s="26" t="s">
        <v>48</v>
      </c>
      <c r="F456" s="26" t="s">
        <v>49</v>
      </c>
      <c r="G456" s="27">
        <v>504</v>
      </c>
      <c r="H456" s="27">
        <f t="shared" si="28"/>
        <v>10</v>
      </c>
      <c r="I456" s="28">
        <v>43994</v>
      </c>
      <c r="J456" s="27">
        <f ca="1">DATEDIF('BDD client - segmentation'!$I456,TODAY(),"M")</f>
        <v>33</v>
      </c>
      <c r="K456" s="27">
        <f t="shared" ca="1" si="29"/>
        <v>0</v>
      </c>
      <c r="L456" s="27">
        <v>4</v>
      </c>
      <c r="M456" s="27">
        <f t="shared" si="30"/>
        <v>2</v>
      </c>
      <c r="N456" s="27">
        <f t="shared" ca="1" si="31"/>
        <v>12</v>
      </c>
      <c r="O456" s="26" t="s">
        <v>2479</v>
      </c>
      <c r="P456" s="26" t="s">
        <v>2480</v>
      </c>
      <c r="Q456" s="26" t="s">
        <v>2481</v>
      </c>
      <c r="R456" s="29">
        <v>44387</v>
      </c>
      <c r="S456" s="26">
        <v>3220</v>
      </c>
      <c r="T456" s="30">
        <v>78</v>
      </c>
    </row>
    <row r="457" spans="1:20" x14ac:dyDescent="0.35">
      <c r="A457" s="31">
        <v>456</v>
      </c>
      <c r="B457" s="32" t="s">
        <v>2482</v>
      </c>
      <c r="C457" s="32" t="s">
        <v>2483</v>
      </c>
      <c r="D457" s="32" t="s">
        <v>2484</v>
      </c>
      <c r="E457" s="32" t="s">
        <v>48</v>
      </c>
      <c r="F457" s="32" t="s">
        <v>398</v>
      </c>
      <c r="G457" s="33">
        <v>4693</v>
      </c>
      <c r="H457" s="27">
        <f t="shared" si="28"/>
        <v>30</v>
      </c>
      <c r="I457" s="34">
        <v>43315</v>
      </c>
      <c r="J457" s="33">
        <f ca="1">DATEDIF('BDD client - segmentation'!$I457,TODAY(),"M")</f>
        <v>56</v>
      </c>
      <c r="K457" s="27">
        <f t="shared" ca="1" si="29"/>
        <v>0</v>
      </c>
      <c r="L457" s="33">
        <v>27</v>
      </c>
      <c r="M457" s="27">
        <f t="shared" si="30"/>
        <v>13.5</v>
      </c>
      <c r="N457" s="27">
        <f t="shared" ca="1" si="31"/>
        <v>43.5</v>
      </c>
      <c r="O457" s="32" t="s">
        <v>542</v>
      </c>
      <c r="P457" s="32" t="s">
        <v>2485</v>
      </c>
      <c r="Q457" s="32" t="s">
        <v>2486</v>
      </c>
      <c r="R457" s="35">
        <v>44427</v>
      </c>
      <c r="S457" s="32">
        <v>4744</v>
      </c>
      <c r="T457" s="36">
        <v>181</v>
      </c>
    </row>
    <row r="458" spans="1:20" x14ac:dyDescent="0.35">
      <c r="A458" s="25">
        <v>457</v>
      </c>
      <c r="B458" s="26" t="s">
        <v>2487</v>
      </c>
      <c r="C458" s="26" t="s">
        <v>2488</v>
      </c>
      <c r="D458" s="26" t="s">
        <v>2489</v>
      </c>
      <c r="E458" s="26" t="s">
        <v>48</v>
      </c>
      <c r="F458" s="26" t="s">
        <v>49</v>
      </c>
      <c r="G458" s="27">
        <v>1386</v>
      </c>
      <c r="H458" s="27">
        <f t="shared" si="28"/>
        <v>20</v>
      </c>
      <c r="I458" s="28">
        <v>43899</v>
      </c>
      <c r="J458" s="27">
        <f ca="1">DATEDIF('BDD client - segmentation'!$I458,TODAY(),"M")</f>
        <v>36</v>
      </c>
      <c r="K458" s="27">
        <f t="shared" ca="1" si="29"/>
        <v>0</v>
      </c>
      <c r="L458" s="27">
        <v>28</v>
      </c>
      <c r="M458" s="27">
        <f t="shared" si="30"/>
        <v>14</v>
      </c>
      <c r="N458" s="27">
        <f t="shared" ca="1" si="31"/>
        <v>34</v>
      </c>
      <c r="O458" s="26" t="s">
        <v>2490</v>
      </c>
      <c r="P458" s="26" t="s">
        <v>2491</v>
      </c>
      <c r="Q458" s="26" t="s">
        <v>453</v>
      </c>
      <c r="R458" s="29">
        <v>43862</v>
      </c>
      <c r="S458" s="26">
        <v>1421</v>
      </c>
      <c r="T458" s="30">
        <v>38</v>
      </c>
    </row>
    <row r="459" spans="1:20" x14ac:dyDescent="0.35">
      <c r="A459" s="31">
        <v>458</v>
      </c>
      <c r="B459" s="32" t="s">
        <v>2492</v>
      </c>
      <c r="C459" s="32" t="s">
        <v>2493</v>
      </c>
      <c r="D459" s="32" t="s">
        <v>2494</v>
      </c>
      <c r="E459" s="32" t="s">
        <v>48</v>
      </c>
      <c r="F459" s="32" t="s">
        <v>49</v>
      </c>
      <c r="G459" s="33">
        <v>609</v>
      </c>
      <c r="H459" s="27">
        <f t="shared" si="28"/>
        <v>10</v>
      </c>
      <c r="I459" s="34">
        <v>43883</v>
      </c>
      <c r="J459" s="33">
        <f ca="1">DATEDIF('BDD client - segmentation'!$I459,TODAY(),"M")</f>
        <v>37</v>
      </c>
      <c r="K459" s="27">
        <f t="shared" ca="1" si="29"/>
        <v>0</v>
      </c>
      <c r="L459" s="33">
        <v>23</v>
      </c>
      <c r="M459" s="27">
        <f t="shared" si="30"/>
        <v>11.5</v>
      </c>
      <c r="N459" s="27">
        <f t="shared" ca="1" si="31"/>
        <v>21.5</v>
      </c>
      <c r="O459" s="32" t="s">
        <v>2495</v>
      </c>
      <c r="P459" s="32" t="s">
        <v>83</v>
      </c>
      <c r="Q459" s="32" t="s">
        <v>84</v>
      </c>
      <c r="R459" s="35">
        <v>44895</v>
      </c>
      <c r="S459" s="32">
        <v>2314</v>
      </c>
      <c r="T459" s="36">
        <v>30</v>
      </c>
    </row>
    <row r="460" spans="1:20" x14ac:dyDescent="0.35">
      <c r="A460" s="25">
        <v>459</v>
      </c>
      <c r="B460" s="26" t="s">
        <v>2496</v>
      </c>
      <c r="C460" s="26" t="s">
        <v>2497</v>
      </c>
      <c r="D460" s="26" t="s">
        <v>2498</v>
      </c>
      <c r="E460" s="26" t="s">
        <v>48</v>
      </c>
      <c r="F460" s="26" t="s">
        <v>398</v>
      </c>
      <c r="G460" s="27">
        <v>427</v>
      </c>
      <c r="H460" s="27">
        <f t="shared" si="28"/>
        <v>5</v>
      </c>
      <c r="I460" s="28">
        <v>44166</v>
      </c>
      <c r="J460" s="27">
        <f ca="1">DATEDIF('BDD client - segmentation'!$I460,TODAY(),"M")</f>
        <v>28</v>
      </c>
      <c r="K460" s="27">
        <f t="shared" ca="1" si="29"/>
        <v>0</v>
      </c>
      <c r="L460" s="27">
        <v>11</v>
      </c>
      <c r="M460" s="27">
        <f t="shared" si="30"/>
        <v>5.5</v>
      </c>
      <c r="N460" s="27">
        <f t="shared" ca="1" si="31"/>
        <v>10.5</v>
      </c>
      <c r="O460" s="26" t="s">
        <v>2499</v>
      </c>
      <c r="P460" s="26" t="s">
        <v>2500</v>
      </c>
      <c r="Q460" s="26" t="s">
        <v>2501</v>
      </c>
      <c r="R460" s="29">
        <v>44688</v>
      </c>
      <c r="S460" s="26">
        <v>2349</v>
      </c>
      <c r="T460" s="30">
        <v>237</v>
      </c>
    </row>
    <row r="461" spans="1:20" x14ac:dyDescent="0.35">
      <c r="A461" s="31">
        <v>460</v>
      </c>
      <c r="B461" s="32" t="s">
        <v>918</v>
      </c>
      <c r="C461" s="32" t="s">
        <v>2502</v>
      </c>
      <c r="D461" s="32" t="s">
        <v>2503</v>
      </c>
      <c r="E461" s="32" t="s">
        <v>62</v>
      </c>
      <c r="F461" s="32" t="s">
        <v>398</v>
      </c>
      <c r="G461" s="33">
        <v>3993</v>
      </c>
      <c r="H461" s="27">
        <f t="shared" si="28"/>
        <v>30</v>
      </c>
      <c r="I461" s="34">
        <v>43808</v>
      </c>
      <c r="J461" s="33">
        <f ca="1">DATEDIF('BDD client - segmentation'!$I461,TODAY(),"M")</f>
        <v>39</v>
      </c>
      <c r="K461" s="27">
        <f t="shared" ca="1" si="29"/>
        <v>0</v>
      </c>
      <c r="L461" s="33">
        <v>20</v>
      </c>
      <c r="M461" s="27">
        <f t="shared" si="30"/>
        <v>10</v>
      </c>
      <c r="N461" s="27">
        <f t="shared" ca="1" si="31"/>
        <v>40</v>
      </c>
      <c r="O461" s="32" t="s">
        <v>620</v>
      </c>
      <c r="P461" s="32" t="s">
        <v>2500</v>
      </c>
      <c r="Q461" s="32" t="s">
        <v>2501</v>
      </c>
      <c r="R461" s="35">
        <v>43796</v>
      </c>
      <c r="S461" s="32">
        <v>1213</v>
      </c>
      <c r="T461" s="36">
        <v>89</v>
      </c>
    </row>
    <row r="462" spans="1:20" x14ac:dyDescent="0.35">
      <c r="A462" s="25">
        <v>461</v>
      </c>
      <c r="B462" s="26" t="s">
        <v>2504</v>
      </c>
      <c r="C462" s="26" t="s">
        <v>2505</v>
      </c>
      <c r="D462" s="26" t="s">
        <v>2506</v>
      </c>
      <c r="E462" s="26" t="s">
        <v>62</v>
      </c>
      <c r="F462" s="26" t="s">
        <v>49</v>
      </c>
      <c r="G462" s="27">
        <v>4856</v>
      </c>
      <c r="H462" s="27">
        <f t="shared" si="28"/>
        <v>30</v>
      </c>
      <c r="I462" s="28">
        <v>43171</v>
      </c>
      <c r="J462" s="27">
        <f ca="1">DATEDIF('BDD client - segmentation'!$I462,TODAY(),"M")</f>
        <v>60</v>
      </c>
      <c r="K462" s="27">
        <f t="shared" ca="1" si="29"/>
        <v>0</v>
      </c>
      <c r="L462" s="27">
        <v>13</v>
      </c>
      <c r="M462" s="27">
        <f t="shared" si="30"/>
        <v>6.5</v>
      </c>
      <c r="N462" s="27">
        <f t="shared" ca="1" si="31"/>
        <v>36.5</v>
      </c>
      <c r="O462" s="26" t="s">
        <v>2507</v>
      </c>
      <c r="P462" s="26" t="s">
        <v>2508</v>
      </c>
      <c r="Q462" s="26" t="s">
        <v>2509</v>
      </c>
      <c r="R462" s="29">
        <v>43613</v>
      </c>
      <c r="S462" s="26">
        <v>4465</v>
      </c>
      <c r="T462" s="30">
        <v>44</v>
      </c>
    </row>
    <row r="463" spans="1:20" x14ac:dyDescent="0.35">
      <c r="A463" s="31">
        <v>462</v>
      </c>
      <c r="B463" s="32" t="s">
        <v>2510</v>
      </c>
      <c r="C463" s="32" t="s">
        <v>2511</v>
      </c>
      <c r="D463" s="32" t="s">
        <v>2512</v>
      </c>
      <c r="E463" s="32" t="s">
        <v>48</v>
      </c>
      <c r="F463" s="32" t="s">
        <v>49</v>
      </c>
      <c r="G463" s="33">
        <v>491</v>
      </c>
      <c r="H463" s="27">
        <f t="shared" si="28"/>
        <v>5</v>
      </c>
      <c r="I463" s="34">
        <v>44922</v>
      </c>
      <c r="J463" s="33">
        <f ca="1">DATEDIF('BDD client - segmentation'!$I463,TODAY(),"M")</f>
        <v>3</v>
      </c>
      <c r="K463" s="27">
        <f t="shared" ca="1" si="29"/>
        <v>20</v>
      </c>
      <c r="L463" s="33">
        <v>26</v>
      </c>
      <c r="M463" s="27">
        <f t="shared" si="30"/>
        <v>13</v>
      </c>
      <c r="N463" s="27">
        <f t="shared" ca="1" si="31"/>
        <v>38</v>
      </c>
      <c r="O463" s="32" t="s">
        <v>2513</v>
      </c>
      <c r="P463" s="32" t="s">
        <v>2514</v>
      </c>
      <c r="Q463" s="32" t="s">
        <v>1941</v>
      </c>
      <c r="R463" s="35">
        <v>43620</v>
      </c>
      <c r="S463" s="32">
        <v>3368</v>
      </c>
      <c r="T463" s="36">
        <v>178</v>
      </c>
    </row>
    <row r="464" spans="1:20" x14ac:dyDescent="0.35">
      <c r="A464" s="25">
        <v>463</v>
      </c>
      <c r="B464" s="26" t="s">
        <v>2515</v>
      </c>
      <c r="C464" s="26" t="s">
        <v>2516</v>
      </c>
      <c r="D464" s="26" t="s">
        <v>2517</v>
      </c>
      <c r="E464" s="26" t="s">
        <v>62</v>
      </c>
      <c r="F464" s="26" t="s">
        <v>49</v>
      </c>
      <c r="G464" s="27">
        <v>575</v>
      </c>
      <c r="H464" s="27">
        <f t="shared" si="28"/>
        <v>10</v>
      </c>
      <c r="I464" s="28">
        <v>43287</v>
      </c>
      <c r="J464" s="27">
        <f ca="1">DATEDIF('BDD client - segmentation'!$I464,TODAY(),"M")</f>
        <v>56</v>
      </c>
      <c r="K464" s="27">
        <f t="shared" ca="1" si="29"/>
        <v>0</v>
      </c>
      <c r="L464" s="27">
        <v>5</v>
      </c>
      <c r="M464" s="27">
        <f t="shared" si="30"/>
        <v>2.5</v>
      </c>
      <c r="N464" s="27">
        <f t="shared" ca="1" si="31"/>
        <v>12.5</v>
      </c>
      <c r="O464" s="26" t="s">
        <v>575</v>
      </c>
      <c r="P464" s="26" t="s">
        <v>2518</v>
      </c>
      <c r="Q464" s="26" t="s">
        <v>158</v>
      </c>
      <c r="R464" s="29">
        <v>43148</v>
      </c>
      <c r="S464" s="26">
        <v>2639</v>
      </c>
      <c r="T464" s="30">
        <v>89</v>
      </c>
    </row>
    <row r="465" spans="1:20" x14ac:dyDescent="0.35">
      <c r="A465" s="31">
        <v>464</v>
      </c>
      <c r="B465" s="32" t="s">
        <v>2519</v>
      </c>
      <c r="C465" s="32" t="s">
        <v>2520</v>
      </c>
      <c r="D465" s="32" t="s">
        <v>2521</v>
      </c>
      <c r="E465" s="32" t="s">
        <v>62</v>
      </c>
      <c r="F465" s="32" t="s">
        <v>49</v>
      </c>
      <c r="G465" s="33">
        <v>265</v>
      </c>
      <c r="H465" s="27">
        <f t="shared" si="28"/>
        <v>5</v>
      </c>
      <c r="I465" s="34">
        <v>43379</v>
      </c>
      <c r="J465" s="33">
        <f ca="1">DATEDIF('BDD client - segmentation'!$I465,TODAY(),"M")</f>
        <v>53</v>
      </c>
      <c r="K465" s="27">
        <f t="shared" ca="1" si="29"/>
        <v>0</v>
      </c>
      <c r="L465" s="33">
        <v>12</v>
      </c>
      <c r="M465" s="27">
        <f t="shared" si="30"/>
        <v>6</v>
      </c>
      <c r="N465" s="27">
        <f t="shared" ca="1" si="31"/>
        <v>11</v>
      </c>
      <c r="O465" s="32" t="s">
        <v>836</v>
      </c>
      <c r="P465" s="32" t="s">
        <v>2522</v>
      </c>
      <c r="Q465" s="32" t="s">
        <v>2523</v>
      </c>
      <c r="R465" s="35">
        <v>44235</v>
      </c>
      <c r="S465" s="32">
        <v>4854</v>
      </c>
      <c r="T465" s="36">
        <v>120</v>
      </c>
    </row>
    <row r="466" spans="1:20" x14ac:dyDescent="0.35">
      <c r="A466" s="25">
        <v>465</v>
      </c>
      <c r="B466" s="26" t="s">
        <v>2524</v>
      </c>
      <c r="C466" s="26" t="s">
        <v>2525</v>
      </c>
      <c r="D466" s="26" t="s">
        <v>2526</v>
      </c>
      <c r="E466" s="26" t="s">
        <v>62</v>
      </c>
      <c r="F466" s="26" t="s">
        <v>49</v>
      </c>
      <c r="G466" s="27">
        <v>3768</v>
      </c>
      <c r="H466" s="27">
        <f t="shared" si="28"/>
        <v>30</v>
      </c>
      <c r="I466" s="28">
        <v>44488</v>
      </c>
      <c r="J466" s="27">
        <f ca="1">DATEDIF('BDD client - segmentation'!$I466,TODAY(),"M")</f>
        <v>17</v>
      </c>
      <c r="K466" s="27">
        <f t="shared" ca="1" si="29"/>
        <v>1</v>
      </c>
      <c r="L466" s="27">
        <v>9</v>
      </c>
      <c r="M466" s="27">
        <f t="shared" si="30"/>
        <v>4.5</v>
      </c>
      <c r="N466" s="27">
        <f t="shared" ca="1" si="31"/>
        <v>35.5</v>
      </c>
      <c r="O466" s="26" t="s">
        <v>1332</v>
      </c>
      <c r="P466" s="26" t="s">
        <v>2188</v>
      </c>
      <c r="Q466" s="26" t="s">
        <v>2189</v>
      </c>
      <c r="R466" s="29">
        <v>44091</v>
      </c>
      <c r="S466" s="26">
        <v>4896</v>
      </c>
      <c r="T466" s="30">
        <v>190</v>
      </c>
    </row>
    <row r="467" spans="1:20" x14ac:dyDescent="0.35">
      <c r="A467" s="31">
        <v>466</v>
      </c>
      <c r="B467" s="32" t="s">
        <v>2527</v>
      </c>
      <c r="C467" s="32" t="s">
        <v>2528</v>
      </c>
      <c r="D467" s="32" t="s">
        <v>2529</v>
      </c>
      <c r="E467" s="32" t="s">
        <v>48</v>
      </c>
      <c r="F467" s="32" t="s">
        <v>49</v>
      </c>
      <c r="G467" s="33">
        <v>1282</v>
      </c>
      <c r="H467" s="27">
        <f t="shared" si="28"/>
        <v>20</v>
      </c>
      <c r="I467" s="34">
        <v>43619</v>
      </c>
      <c r="J467" s="33">
        <f ca="1">DATEDIF('BDD client - segmentation'!$I467,TODAY(),"M")</f>
        <v>46</v>
      </c>
      <c r="K467" s="27">
        <f t="shared" ca="1" si="29"/>
        <v>0</v>
      </c>
      <c r="L467" s="33">
        <v>26</v>
      </c>
      <c r="M467" s="27">
        <f t="shared" si="30"/>
        <v>13</v>
      </c>
      <c r="N467" s="27">
        <f t="shared" ca="1" si="31"/>
        <v>33</v>
      </c>
      <c r="O467" s="32" t="s">
        <v>300</v>
      </c>
      <c r="P467" s="32" t="s">
        <v>1231</v>
      </c>
      <c r="Q467" s="32" t="s">
        <v>1232</v>
      </c>
      <c r="R467" s="35">
        <v>43355</v>
      </c>
      <c r="S467" s="32">
        <v>74</v>
      </c>
      <c r="T467" s="36">
        <v>106</v>
      </c>
    </row>
    <row r="468" spans="1:20" x14ac:dyDescent="0.35">
      <c r="A468" s="25">
        <v>467</v>
      </c>
      <c r="B468" s="26" t="s">
        <v>2530</v>
      </c>
      <c r="C468" s="26" t="s">
        <v>2531</v>
      </c>
      <c r="D468" s="26" t="s">
        <v>2532</v>
      </c>
      <c r="E468" s="26" t="s">
        <v>62</v>
      </c>
      <c r="F468" s="26" t="s">
        <v>63</v>
      </c>
      <c r="G468" s="27">
        <v>107</v>
      </c>
      <c r="H468" s="27">
        <f t="shared" si="28"/>
        <v>5</v>
      </c>
      <c r="I468" s="28">
        <v>43858</v>
      </c>
      <c r="J468" s="27">
        <f ca="1">DATEDIF('BDD client - segmentation'!$I468,TODAY(),"M")</f>
        <v>38</v>
      </c>
      <c r="K468" s="27">
        <f t="shared" ca="1" si="29"/>
        <v>0</v>
      </c>
      <c r="L468" s="27">
        <v>19</v>
      </c>
      <c r="M468" s="27">
        <f t="shared" si="30"/>
        <v>9.5</v>
      </c>
      <c r="N468" s="27">
        <f t="shared" ca="1" si="31"/>
        <v>14.5</v>
      </c>
      <c r="O468" s="26" t="s">
        <v>64</v>
      </c>
      <c r="P468" s="26" t="s">
        <v>2533</v>
      </c>
      <c r="Q468" s="26" t="s">
        <v>2534</v>
      </c>
      <c r="R468" s="29">
        <v>43753</v>
      </c>
      <c r="S468" s="26">
        <v>824</v>
      </c>
      <c r="T468" s="30">
        <v>30</v>
      </c>
    </row>
    <row r="469" spans="1:20" x14ac:dyDescent="0.35">
      <c r="A469" s="31">
        <v>468</v>
      </c>
      <c r="B469" s="32" t="s">
        <v>2535</v>
      </c>
      <c r="C469" s="32" t="s">
        <v>2536</v>
      </c>
      <c r="D469" s="32" t="s">
        <v>2537</v>
      </c>
      <c r="E469" s="32" t="s">
        <v>48</v>
      </c>
      <c r="F469" s="32" t="s">
        <v>49</v>
      </c>
      <c r="G469" s="33">
        <v>4688</v>
      </c>
      <c r="H469" s="27">
        <f t="shared" si="28"/>
        <v>30</v>
      </c>
      <c r="I469" s="34">
        <v>44045</v>
      </c>
      <c r="J469" s="33">
        <f ca="1">DATEDIF('BDD client - segmentation'!$I469,TODAY(),"M")</f>
        <v>32</v>
      </c>
      <c r="K469" s="27">
        <f t="shared" ca="1" si="29"/>
        <v>0</v>
      </c>
      <c r="L469" s="33">
        <v>0</v>
      </c>
      <c r="M469" s="27">
        <f t="shared" si="30"/>
        <v>0</v>
      </c>
      <c r="N469" s="27">
        <f t="shared" ca="1" si="31"/>
        <v>30</v>
      </c>
      <c r="O469" s="32" t="s">
        <v>119</v>
      </c>
      <c r="P469" s="32" t="s">
        <v>2538</v>
      </c>
      <c r="Q469" s="32" t="s">
        <v>997</v>
      </c>
      <c r="R469" s="35">
        <v>44118</v>
      </c>
      <c r="S469" s="32">
        <v>955</v>
      </c>
      <c r="T469" s="36">
        <v>108</v>
      </c>
    </row>
    <row r="470" spans="1:20" x14ac:dyDescent="0.35">
      <c r="A470" s="25">
        <v>469</v>
      </c>
      <c r="B470" s="26" t="s">
        <v>2539</v>
      </c>
      <c r="C470" s="26" t="s">
        <v>2540</v>
      </c>
      <c r="D470" s="26" t="s">
        <v>2541</v>
      </c>
      <c r="E470" s="26" t="s">
        <v>62</v>
      </c>
      <c r="F470" s="26" t="s">
        <v>49</v>
      </c>
      <c r="G470" s="27">
        <v>1034</v>
      </c>
      <c r="H470" s="27">
        <f t="shared" si="28"/>
        <v>20</v>
      </c>
      <c r="I470" s="28">
        <v>43330</v>
      </c>
      <c r="J470" s="27">
        <f ca="1">DATEDIF('BDD client - segmentation'!$I470,TODAY(),"M")</f>
        <v>55</v>
      </c>
      <c r="K470" s="27">
        <f t="shared" ca="1" si="29"/>
        <v>0</v>
      </c>
      <c r="L470" s="27">
        <v>0</v>
      </c>
      <c r="M470" s="27">
        <f t="shared" si="30"/>
        <v>0</v>
      </c>
      <c r="N470" s="27">
        <f t="shared" ca="1" si="31"/>
        <v>20</v>
      </c>
      <c r="O470" s="26" t="s">
        <v>2542</v>
      </c>
      <c r="P470" s="26" t="s">
        <v>2543</v>
      </c>
      <c r="Q470" s="26" t="s">
        <v>2544</v>
      </c>
      <c r="R470" s="29">
        <v>43242</v>
      </c>
      <c r="S470" s="26">
        <v>4223</v>
      </c>
      <c r="T470" s="30">
        <v>73</v>
      </c>
    </row>
    <row r="471" spans="1:20" x14ac:dyDescent="0.35">
      <c r="A471" s="31">
        <v>470</v>
      </c>
      <c r="B471" s="32" t="s">
        <v>2545</v>
      </c>
      <c r="C471" s="32" t="s">
        <v>2546</v>
      </c>
      <c r="D471" s="32" t="s">
        <v>2547</v>
      </c>
      <c r="E471" s="32" t="s">
        <v>48</v>
      </c>
      <c r="F471" s="32" t="s">
        <v>125</v>
      </c>
      <c r="G471" s="33">
        <v>2815</v>
      </c>
      <c r="H471" s="27">
        <f t="shared" si="28"/>
        <v>20</v>
      </c>
      <c r="I471" s="34">
        <v>43354</v>
      </c>
      <c r="J471" s="33">
        <f ca="1">DATEDIF('BDD client - segmentation'!$I471,TODAY(),"M")</f>
        <v>54</v>
      </c>
      <c r="K471" s="27">
        <f t="shared" ca="1" si="29"/>
        <v>0</v>
      </c>
      <c r="L471" s="33">
        <v>6</v>
      </c>
      <c r="M471" s="27">
        <f t="shared" si="30"/>
        <v>3</v>
      </c>
      <c r="N471" s="27">
        <f t="shared" ca="1" si="31"/>
        <v>23</v>
      </c>
      <c r="O471" s="32" t="s">
        <v>638</v>
      </c>
      <c r="P471" s="32" t="s">
        <v>899</v>
      </c>
      <c r="Q471" s="32" t="s">
        <v>364</v>
      </c>
      <c r="R471" s="35">
        <v>43200</v>
      </c>
      <c r="S471" s="32">
        <v>3209</v>
      </c>
      <c r="T471" s="36">
        <v>28</v>
      </c>
    </row>
    <row r="472" spans="1:20" x14ac:dyDescent="0.35">
      <c r="A472" s="25">
        <v>471</v>
      </c>
      <c r="B472" s="26" t="s">
        <v>2548</v>
      </c>
      <c r="C472" s="26" t="s">
        <v>2549</v>
      </c>
      <c r="D472" s="26" t="s">
        <v>2550</v>
      </c>
      <c r="E472" s="26" t="s">
        <v>62</v>
      </c>
      <c r="F472" s="26" t="s">
        <v>63</v>
      </c>
      <c r="G472" s="27">
        <v>4824</v>
      </c>
      <c r="H472" s="27">
        <f t="shared" si="28"/>
        <v>30</v>
      </c>
      <c r="I472" s="28">
        <v>43217</v>
      </c>
      <c r="J472" s="27">
        <f ca="1">DATEDIF('BDD client - segmentation'!$I472,TODAY(),"M")</f>
        <v>59</v>
      </c>
      <c r="K472" s="27">
        <f t="shared" ca="1" si="29"/>
        <v>0</v>
      </c>
      <c r="L472" s="27">
        <v>12</v>
      </c>
      <c r="M472" s="27">
        <f t="shared" si="30"/>
        <v>6</v>
      </c>
      <c r="N472" s="27">
        <f t="shared" ca="1" si="31"/>
        <v>36</v>
      </c>
      <c r="O472" s="26" t="s">
        <v>2551</v>
      </c>
      <c r="P472" s="26" t="s">
        <v>254</v>
      </c>
      <c r="Q472" s="26" t="s">
        <v>255</v>
      </c>
      <c r="R472" s="29">
        <v>44432</v>
      </c>
      <c r="S472" s="26">
        <v>1048</v>
      </c>
      <c r="T472" s="30">
        <v>179</v>
      </c>
    </row>
    <row r="473" spans="1:20" x14ac:dyDescent="0.35">
      <c r="A473" s="31">
        <v>472</v>
      </c>
      <c r="B473" s="32" t="s">
        <v>2552</v>
      </c>
      <c r="C473" s="32" t="s">
        <v>2553</v>
      </c>
      <c r="D473" s="32" t="s">
        <v>2554</v>
      </c>
      <c r="E473" s="32" t="s">
        <v>48</v>
      </c>
      <c r="F473" s="32" t="s">
        <v>49</v>
      </c>
      <c r="G473" s="33">
        <v>4854</v>
      </c>
      <c r="H473" s="27">
        <f t="shared" si="28"/>
        <v>30</v>
      </c>
      <c r="I473" s="34">
        <v>44360</v>
      </c>
      <c r="J473" s="33">
        <f ca="1">DATEDIF('BDD client - segmentation'!$I473,TODAY(),"M")</f>
        <v>21</v>
      </c>
      <c r="K473" s="27">
        <f t="shared" ca="1" si="29"/>
        <v>1</v>
      </c>
      <c r="L473" s="33">
        <v>22</v>
      </c>
      <c r="M473" s="27">
        <f t="shared" si="30"/>
        <v>11</v>
      </c>
      <c r="N473" s="27">
        <f t="shared" ca="1" si="31"/>
        <v>42</v>
      </c>
      <c r="O473" s="32" t="s">
        <v>2555</v>
      </c>
      <c r="P473" s="32" t="s">
        <v>2556</v>
      </c>
      <c r="Q473" s="32" t="s">
        <v>2557</v>
      </c>
      <c r="R473" s="35">
        <v>43727</v>
      </c>
      <c r="S473" s="32">
        <v>1838</v>
      </c>
      <c r="T473" s="36">
        <v>244</v>
      </c>
    </row>
    <row r="474" spans="1:20" x14ac:dyDescent="0.35">
      <c r="A474" s="25">
        <v>473</v>
      </c>
      <c r="B474" s="26" t="s">
        <v>2558</v>
      </c>
      <c r="C474" s="26" t="s">
        <v>2559</v>
      </c>
      <c r="D474" s="26" t="s">
        <v>2560</v>
      </c>
      <c r="E474" s="26" t="s">
        <v>48</v>
      </c>
      <c r="F474" s="26" t="s">
        <v>49</v>
      </c>
      <c r="G474" s="27">
        <v>4954</v>
      </c>
      <c r="H474" s="27">
        <f t="shared" si="28"/>
        <v>30</v>
      </c>
      <c r="I474" s="28">
        <v>43981</v>
      </c>
      <c r="J474" s="27">
        <f ca="1">DATEDIF('BDD client - segmentation'!$I474,TODAY(),"M")</f>
        <v>34</v>
      </c>
      <c r="K474" s="27">
        <f t="shared" ca="1" si="29"/>
        <v>0</v>
      </c>
      <c r="L474" s="27">
        <v>22</v>
      </c>
      <c r="M474" s="27">
        <f t="shared" si="30"/>
        <v>11</v>
      </c>
      <c r="N474" s="27">
        <f t="shared" ca="1" si="31"/>
        <v>41</v>
      </c>
      <c r="O474" s="26" t="s">
        <v>2561</v>
      </c>
      <c r="P474" s="26" t="s">
        <v>1743</v>
      </c>
      <c r="Q474" s="26" t="s">
        <v>1744</v>
      </c>
      <c r="R474" s="29">
        <v>44775</v>
      </c>
      <c r="S474" s="26">
        <v>4011</v>
      </c>
      <c r="T474" s="30">
        <v>193</v>
      </c>
    </row>
    <row r="475" spans="1:20" x14ac:dyDescent="0.35">
      <c r="A475" s="31">
        <v>474</v>
      </c>
      <c r="B475" s="32" t="s">
        <v>2562</v>
      </c>
      <c r="C475" s="32" t="s">
        <v>2563</v>
      </c>
      <c r="D475" s="32" t="s">
        <v>2564</v>
      </c>
      <c r="E475" s="32" t="s">
        <v>62</v>
      </c>
      <c r="F475" s="32" t="s">
        <v>112</v>
      </c>
      <c r="G475" s="33">
        <v>4121</v>
      </c>
      <c r="H475" s="27">
        <f t="shared" si="28"/>
        <v>30</v>
      </c>
      <c r="I475" s="34">
        <v>43932</v>
      </c>
      <c r="J475" s="33">
        <f ca="1">DATEDIF('BDD client - segmentation'!$I475,TODAY(),"M")</f>
        <v>35</v>
      </c>
      <c r="K475" s="27">
        <f t="shared" ca="1" si="29"/>
        <v>0</v>
      </c>
      <c r="L475" s="33">
        <v>27</v>
      </c>
      <c r="M475" s="27">
        <f t="shared" si="30"/>
        <v>13.5</v>
      </c>
      <c r="N475" s="27">
        <f t="shared" ca="1" si="31"/>
        <v>43.5</v>
      </c>
      <c r="O475" s="32" t="s">
        <v>2565</v>
      </c>
      <c r="P475" s="32" t="s">
        <v>2566</v>
      </c>
      <c r="Q475" s="32" t="s">
        <v>2567</v>
      </c>
      <c r="R475" s="35">
        <v>43837</v>
      </c>
      <c r="S475" s="32">
        <v>3991</v>
      </c>
      <c r="T475" s="36">
        <v>19</v>
      </c>
    </row>
    <row r="476" spans="1:20" x14ac:dyDescent="0.35">
      <c r="A476" s="25">
        <v>475</v>
      </c>
      <c r="B476" s="26" t="s">
        <v>2568</v>
      </c>
      <c r="C476" s="26" t="s">
        <v>2569</v>
      </c>
      <c r="D476" s="26" t="s">
        <v>2570</v>
      </c>
      <c r="E476" s="26" t="s">
        <v>62</v>
      </c>
      <c r="F476" s="26" t="s">
        <v>125</v>
      </c>
      <c r="G476" s="27">
        <v>1833</v>
      </c>
      <c r="H476" s="27">
        <f t="shared" si="28"/>
        <v>20</v>
      </c>
      <c r="I476" s="28">
        <v>44754</v>
      </c>
      <c r="J476" s="27">
        <f ca="1">DATEDIF('BDD client - segmentation'!$I476,TODAY(),"M")</f>
        <v>8</v>
      </c>
      <c r="K476" s="27">
        <f t="shared" ca="1" si="29"/>
        <v>5</v>
      </c>
      <c r="L476" s="27">
        <v>27</v>
      </c>
      <c r="M476" s="27">
        <f t="shared" si="30"/>
        <v>13.5</v>
      </c>
      <c r="N476" s="27">
        <f t="shared" ca="1" si="31"/>
        <v>38.5</v>
      </c>
      <c r="O476" s="26" t="s">
        <v>2571</v>
      </c>
      <c r="P476" s="26" t="s">
        <v>2572</v>
      </c>
      <c r="Q476" s="26" t="s">
        <v>2573</v>
      </c>
      <c r="R476" s="29">
        <v>44776</v>
      </c>
      <c r="S476" s="26">
        <v>218</v>
      </c>
      <c r="T476" s="30">
        <v>69</v>
      </c>
    </row>
    <row r="477" spans="1:20" x14ac:dyDescent="0.35">
      <c r="A477" s="31">
        <v>476</v>
      </c>
      <c r="B477" s="32" t="s">
        <v>2574</v>
      </c>
      <c r="C477" s="32" t="s">
        <v>2575</v>
      </c>
      <c r="D477" s="32" t="s">
        <v>2576</v>
      </c>
      <c r="E477" s="32" t="s">
        <v>48</v>
      </c>
      <c r="F477" s="32" t="s">
        <v>49</v>
      </c>
      <c r="G477" s="33">
        <v>730</v>
      </c>
      <c r="H477" s="27">
        <f t="shared" si="28"/>
        <v>10</v>
      </c>
      <c r="I477" s="34">
        <v>44440</v>
      </c>
      <c r="J477" s="33">
        <f ca="1">DATEDIF('BDD client - segmentation'!$I477,TODAY(),"M")</f>
        <v>19</v>
      </c>
      <c r="K477" s="27">
        <f t="shared" ca="1" si="29"/>
        <v>1</v>
      </c>
      <c r="L477" s="33">
        <v>26</v>
      </c>
      <c r="M477" s="27">
        <f t="shared" si="30"/>
        <v>13</v>
      </c>
      <c r="N477" s="27">
        <f t="shared" ca="1" si="31"/>
        <v>24</v>
      </c>
      <c r="O477" s="32" t="s">
        <v>2577</v>
      </c>
      <c r="P477" s="32" t="s">
        <v>2578</v>
      </c>
      <c r="Q477" s="32" t="s">
        <v>2380</v>
      </c>
      <c r="R477" s="35">
        <v>43592</v>
      </c>
      <c r="S477" s="32">
        <v>4569</v>
      </c>
      <c r="T477" s="36">
        <v>115</v>
      </c>
    </row>
    <row r="478" spans="1:20" x14ac:dyDescent="0.35">
      <c r="A478" s="25">
        <v>477</v>
      </c>
      <c r="B478" s="26" t="s">
        <v>2579</v>
      </c>
      <c r="C478" s="26" t="s">
        <v>2580</v>
      </c>
      <c r="D478" s="26" t="s">
        <v>2581</v>
      </c>
      <c r="E478" s="26" t="s">
        <v>62</v>
      </c>
      <c r="F478" s="26" t="s">
        <v>49</v>
      </c>
      <c r="G478" s="27">
        <v>3988</v>
      </c>
      <c r="H478" s="27">
        <f t="shared" si="28"/>
        <v>30</v>
      </c>
      <c r="I478" s="28">
        <v>43783</v>
      </c>
      <c r="J478" s="27">
        <f ca="1">DATEDIF('BDD client - segmentation'!$I478,TODAY(),"M")</f>
        <v>40</v>
      </c>
      <c r="K478" s="27">
        <f t="shared" ca="1" si="29"/>
        <v>0</v>
      </c>
      <c r="L478" s="27">
        <v>1</v>
      </c>
      <c r="M478" s="27">
        <f t="shared" si="30"/>
        <v>0.5</v>
      </c>
      <c r="N478" s="27">
        <f t="shared" ca="1" si="31"/>
        <v>30.5</v>
      </c>
      <c r="O478" s="26" t="s">
        <v>2582</v>
      </c>
      <c r="P478" s="26" t="s">
        <v>2583</v>
      </c>
      <c r="Q478" s="26" t="s">
        <v>2584</v>
      </c>
      <c r="R478" s="29">
        <v>43248</v>
      </c>
      <c r="S478" s="26">
        <v>4618</v>
      </c>
      <c r="T478" s="30">
        <v>1</v>
      </c>
    </row>
    <row r="479" spans="1:20" x14ac:dyDescent="0.35">
      <c r="A479" s="31">
        <v>478</v>
      </c>
      <c r="B479" s="32" t="s">
        <v>2585</v>
      </c>
      <c r="C479" s="32" t="s">
        <v>2586</v>
      </c>
      <c r="D479" s="32" t="s">
        <v>2587</v>
      </c>
      <c r="E479" s="32" t="s">
        <v>48</v>
      </c>
      <c r="F479" s="32" t="s">
        <v>49</v>
      </c>
      <c r="G479" s="33">
        <v>1591</v>
      </c>
      <c r="H479" s="27">
        <f t="shared" si="28"/>
        <v>20</v>
      </c>
      <c r="I479" s="34">
        <v>43712</v>
      </c>
      <c r="J479" s="33">
        <f ca="1">DATEDIF('BDD client - segmentation'!$I479,TODAY(),"M")</f>
        <v>43</v>
      </c>
      <c r="K479" s="27">
        <f t="shared" ca="1" si="29"/>
        <v>0</v>
      </c>
      <c r="L479" s="33">
        <v>5</v>
      </c>
      <c r="M479" s="27">
        <f t="shared" si="30"/>
        <v>2.5</v>
      </c>
      <c r="N479" s="27">
        <f t="shared" ca="1" si="31"/>
        <v>22.5</v>
      </c>
      <c r="O479" s="32" t="s">
        <v>2588</v>
      </c>
      <c r="P479" s="32" t="s">
        <v>1523</v>
      </c>
      <c r="Q479" s="32" t="s">
        <v>441</v>
      </c>
      <c r="R479" s="35">
        <v>44687</v>
      </c>
      <c r="S479" s="32">
        <v>105</v>
      </c>
      <c r="T479" s="36">
        <v>105</v>
      </c>
    </row>
    <row r="480" spans="1:20" x14ac:dyDescent="0.35">
      <c r="A480" s="25">
        <v>479</v>
      </c>
      <c r="B480" s="26" t="s">
        <v>2589</v>
      </c>
      <c r="C480" s="26" t="s">
        <v>2590</v>
      </c>
      <c r="D480" s="26" t="s">
        <v>2591</v>
      </c>
      <c r="E480" s="26" t="s">
        <v>48</v>
      </c>
      <c r="F480" s="26" t="s">
        <v>49</v>
      </c>
      <c r="G480" s="27">
        <v>2973</v>
      </c>
      <c r="H480" s="27">
        <f t="shared" si="28"/>
        <v>20</v>
      </c>
      <c r="I480" s="28">
        <v>43322</v>
      </c>
      <c r="J480" s="27">
        <f ca="1">DATEDIF('BDD client - segmentation'!$I480,TODAY(),"M")</f>
        <v>55</v>
      </c>
      <c r="K480" s="27">
        <f t="shared" ca="1" si="29"/>
        <v>0</v>
      </c>
      <c r="L480" s="27">
        <v>5</v>
      </c>
      <c r="M480" s="27">
        <f t="shared" si="30"/>
        <v>2.5</v>
      </c>
      <c r="N480" s="27">
        <f t="shared" ca="1" si="31"/>
        <v>22.5</v>
      </c>
      <c r="O480" s="26" t="s">
        <v>2592</v>
      </c>
      <c r="P480" s="26" t="s">
        <v>2593</v>
      </c>
      <c r="Q480" s="26" t="s">
        <v>2233</v>
      </c>
      <c r="R480" s="29">
        <v>43743</v>
      </c>
      <c r="S480" s="26">
        <v>2622</v>
      </c>
      <c r="T480" s="30">
        <v>76</v>
      </c>
    </row>
    <row r="481" spans="1:20" x14ac:dyDescent="0.35">
      <c r="A481" s="31">
        <v>480</v>
      </c>
      <c r="B481" s="32" t="s">
        <v>2594</v>
      </c>
      <c r="C481" s="32" t="s">
        <v>2595</v>
      </c>
      <c r="D481" s="32" t="s">
        <v>2596</v>
      </c>
      <c r="E481" s="32" t="s">
        <v>62</v>
      </c>
      <c r="F481" s="32" t="s">
        <v>49</v>
      </c>
      <c r="G481" s="33">
        <v>3573</v>
      </c>
      <c r="H481" s="27">
        <f t="shared" si="28"/>
        <v>30</v>
      </c>
      <c r="I481" s="34">
        <v>44251</v>
      </c>
      <c r="J481" s="33">
        <f ca="1">DATEDIF('BDD client - segmentation'!$I481,TODAY(),"M")</f>
        <v>25</v>
      </c>
      <c r="K481" s="27">
        <f t="shared" ca="1" si="29"/>
        <v>0</v>
      </c>
      <c r="L481" s="33">
        <v>10</v>
      </c>
      <c r="M481" s="27">
        <f t="shared" si="30"/>
        <v>5</v>
      </c>
      <c r="N481" s="27">
        <f t="shared" ca="1" si="31"/>
        <v>35</v>
      </c>
      <c r="O481" s="32" t="s">
        <v>2265</v>
      </c>
      <c r="P481" s="32" t="s">
        <v>2597</v>
      </c>
      <c r="Q481" s="32" t="s">
        <v>2598</v>
      </c>
      <c r="R481" s="35">
        <v>43943</v>
      </c>
      <c r="S481" s="32">
        <v>4696</v>
      </c>
      <c r="T481" s="36">
        <v>151</v>
      </c>
    </row>
    <row r="482" spans="1:20" x14ac:dyDescent="0.35">
      <c r="A482" s="25">
        <v>481</v>
      </c>
      <c r="B482" s="26" t="s">
        <v>2599</v>
      </c>
      <c r="C482" s="26" t="s">
        <v>2600</v>
      </c>
      <c r="D482" s="26" t="s">
        <v>2601</v>
      </c>
      <c r="E482" s="26" t="s">
        <v>62</v>
      </c>
      <c r="F482" s="26" t="s">
        <v>49</v>
      </c>
      <c r="G482" s="27">
        <v>4983</v>
      </c>
      <c r="H482" s="27">
        <f t="shared" si="28"/>
        <v>30</v>
      </c>
      <c r="I482" s="28">
        <v>44224</v>
      </c>
      <c r="J482" s="27">
        <f ca="1">DATEDIF('BDD client - segmentation'!$I482,TODAY(),"M")</f>
        <v>26</v>
      </c>
      <c r="K482" s="27">
        <f t="shared" ca="1" si="29"/>
        <v>0</v>
      </c>
      <c r="L482" s="27">
        <v>9</v>
      </c>
      <c r="M482" s="27">
        <f t="shared" si="30"/>
        <v>4.5</v>
      </c>
      <c r="N482" s="27">
        <f t="shared" ca="1" si="31"/>
        <v>34.5</v>
      </c>
      <c r="O482" s="26" t="s">
        <v>2602</v>
      </c>
      <c r="P482" s="26" t="s">
        <v>2603</v>
      </c>
      <c r="Q482" s="26" t="s">
        <v>2604</v>
      </c>
      <c r="R482" s="29">
        <v>44454</v>
      </c>
      <c r="S482" s="26">
        <v>1898</v>
      </c>
      <c r="T482" s="30">
        <v>241</v>
      </c>
    </row>
    <row r="483" spans="1:20" x14ac:dyDescent="0.35">
      <c r="A483" s="31">
        <v>482</v>
      </c>
      <c r="B483" s="32" t="s">
        <v>2605</v>
      </c>
      <c r="C483" s="32" t="s">
        <v>2606</v>
      </c>
      <c r="D483" s="32" t="s">
        <v>2607</v>
      </c>
      <c r="E483" s="32" t="s">
        <v>48</v>
      </c>
      <c r="F483" s="32" t="s">
        <v>112</v>
      </c>
      <c r="G483" s="33">
        <v>324</v>
      </c>
      <c r="H483" s="27">
        <f t="shared" si="28"/>
        <v>5</v>
      </c>
      <c r="I483" s="34">
        <v>43345</v>
      </c>
      <c r="J483" s="33">
        <f ca="1">DATEDIF('BDD client - segmentation'!$I483,TODAY(),"M")</f>
        <v>55</v>
      </c>
      <c r="K483" s="27">
        <f t="shared" ca="1" si="29"/>
        <v>0</v>
      </c>
      <c r="L483" s="33">
        <v>16</v>
      </c>
      <c r="M483" s="27">
        <f t="shared" si="30"/>
        <v>8</v>
      </c>
      <c r="N483" s="27">
        <f t="shared" ca="1" si="31"/>
        <v>13</v>
      </c>
      <c r="O483" s="32" t="s">
        <v>2608</v>
      </c>
      <c r="P483" s="32" t="s">
        <v>2609</v>
      </c>
      <c r="Q483" s="32" t="s">
        <v>1177</v>
      </c>
      <c r="R483" s="35">
        <v>43787</v>
      </c>
      <c r="S483" s="32">
        <v>2138</v>
      </c>
      <c r="T483" s="36">
        <v>66</v>
      </c>
    </row>
    <row r="484" spans="1:20" x14ac:dyDescent="0.35">
      <c r="A484" s="25">
        <v>483</v>
      </c>
      <c r="B484" s="26" t="s">
        <v>2610</v>
      </c>
      <c r="C484" s="26" t="s">
        <v>2611</v>
      </c>
      <c r="D484" s="26" t="s">
        <v>2612</v>
      </c>
      <c r="E484" s="26" t="s">
        <v>62</v>
      </c>
      <c r="F484" s="26" t="s">
        <v>63</v>
      </c>
      <c r="G484" s="27">
        <v>2139</v>
      </c>
      <c r="H484" s="27">
        <f t="shared" si="28"/>
        <v>20</v>
      </c>
      <c r="I484" s="28">
        <v>44268</v>
      </c>
      <c r="J484" s="27">
        <f ca="1">DATEDIF('BDD client - segmentation'!$I484,TODAY(),"M")</f>
        <v>24</v>
      </c>
      <c r="K484" s="27">
        <f t="shared" ca="1" si="29"/>
        <v>1</v>
      </c>
      <c r="L484" s="27">
        <v>6</v>
      </c>
      <c r="M484" s="27">
        <f t="shared" si="30"/>
        <v>3</v>
      </c>
      <c r="N484" s="27">
        <f t="shared" ca="1" si="31"/>
        <v>24</v>
      </c>
      <c r="O484" s="26" t="s">
        <v>2613</v>
      </c>
      <c r="P484" s="26" t="s">
        <v>2052</v>
      </c>
      <c r="Q484" s="26" t="s">
        <v>2053</v>
      </c>
      <c r="R484" s="29">
        <v>44028</v>
      </c>
      <c r="S484" s="26">
        <v>4531</v>
      </c>
      <c r="T484" s="30">
        <v>15</v>
      </c>
    </row>
    <row r="485" spans="1:20" x14ac:dyDescent="0.35">
      <c r="A485" s="31">
        <v>484</v>
      </c>
      <c r="B485" s="32" t="s">
        <v>2614</v>
      </c>
      <c r="C485" s="32" t="s">
        <v>2615</v>
      </c>
      <c r="D485" s="32" t="s">
        <v>2616</v>
      </c>
      <c r="E485" s="32" t="s">
        <v>48</v>
      </c>
      <c r="F485" s="32" t="s">
        <v>49</v>
      </c>
      <c r="G485" s="33">
        <v>1834</v>
      </c>
      <c r="H485" s="27">
        <f t="shared" si="28"/>
        <v>20</v>
      </c>
      <c r="I485" s="34">
        <v>44485</v>
      </c>
      <c r="J485" s="33">
        <f ca="1">DATEDIF('BDD client - segmentation'!$I485,TODAY(),"M")</f>
        <v>17</v>
      </c>
      <c r="K485" s="27">
        <f t="shared" ca="1" si="29"/>
        <v>1</v>
      </c>
      <c r="L485" s="33">
        <v>11</v>
      </c>
      <c r="M485" s="27">
        <f t="shared" si="30"/>
        <v>5.5</v>
      </c>
      <c r="N485" s="27">
        <f t="shared" ca="1" si="31"/>
        <v>26.5</v>
      </c>
      <c r="O485" s="32" t="s">
        <v>2617</v>
      </c>
      <c r="P485" s="32" t="s">
        <v>2618</v>
      </c>
      <c r="Q485" s="32" t="s">
        <v>2619</v>
      </c>
      <c r="R485" s="35">
        <v>43174</v>
      </c>
      <c r="S485" s="32">
        <v>3557</v>
      </c>
      <c r="T485" s="36">
        <v>22</v>
      </c>
    </row>
    <row r="486" spans="1:20" x14ac:dyDescent="0.35">
      <c r="A486" s="25">
        <v>485</v>
      </c>
      <c r="B486" s="26" t="s">
        <v>1956</v>
      </c>
      <c r="C486" s="26" t="s">
        <v>2620</v>
      </c>
      <c r="D486" s="26" t="s">
        <v>2621</v>
      </c>
      <c r="E486" s="26" t="s">
        <v>48</v>
      </c>
      <c r="F486" s="26" t="s">
        <v>49</v>
      </c>
      <c r="G486" s="27">
        <v>3137</v>
      </c>
      <c r="H486" s="27">
        <f t="shared" si="28"/>
        <v>30</v>
      </c>
      <c r="I486" s="28">
        <v>43237</v>
      </c>
      <c r="J486" s="27">
        <f ca="1">DATEDIF('BDD client - segmentation'!$I486,TODAY(),"M")</f>
        <v>58</v>
      </c>
      <c r="K486" s="27">
        <f t="shared" ca="1" si="29"/>
        <v>0</v>
      </c>
      <c r="L486" s="27">
        <v>8</v>
      </c>
      <c r="M486" s="27">
        <f t="shared" si="30"/>
        <v>4</v>
      </c>
      <c r="N486" s="27">
        <f t="shared" ca="1" si="31"/>
        <v>34</v>
      </c>
      <c r="O486" s="26" t="s">
        <v>2622</v>
      </c>
      <c r="P486" s="26" t="s">
        <v>2623</v>
      </c>
      <c r="Q486" s="26" t="s">
        <v>2624</v>
      </c>
      <c r="R486" s="29">
        <v>43393</v>
      </c>
      <c r="S486" s="26">
        <v>3148</v>
      </c>
      <c r="T486" s="30">
        <v>138</v>
      </c>
    </row>
    <row r="487" spans="1:20" x14ac:dyDescent="0.35">
      <c r="A487" s="31">
        <v>486</v>
      </c>
      <c r="B487" s="32" t="s">
        <v>2625</v>
      </c>
      <c r="C487" s="32" t="s">
        <v>2626</v>
      </c>
      <c r="D487" s="32" t="s">
        <v>2627</v>
      </c>
      <c r="E487" s="32" t="s">
        <v>62</v>
      </c>
      <c r="F487" s="32" t="s">
        <v>398</v>
      </c>
      <c r="G487" s="33">
        <v>3164</v>
      </c>
      <c r="H487" s="27">
        <f t="shared" si="28"/>
        <v>30</v>
      </c>
      <c r="I487" s="34">
        <v>44062</v>
      </c>
      <c r="J487" s="33">
        <f ca="1">DATEDIF('BDD client - segmentation'!$I487,TODAY(),"M")</f>
        <v>31</v>
      </c>
      <c r="K487" s="27">
        <f t="shared" ca="1" si="29"/>
        <v>0</v>
      </c>
      <c r="L487" s="33">
        <v>17</v>
      </c>
      <c r="M487" s="27">
        <f t="shared" si="30"/>
        <v>8.5</v>
      </c>
      <c r="N487" s="27">
        <f t="shared" ca="1" si="31"/>
        <v>38.5</v>
      </c>
      <c r="O487" s="32" t="s">
        <v>2628</v>
      </c>
      <c r="P487" s="32" t="s">
        <v>2629</v>
      </c>
      <c r="Q487" s="32" t="s">
        <v>2630</v>
      </c>
      <c r="R487" s="35">
        <v>44471</v>
      </c>
      <c r="S487" s="32">
        <v>2229</v>
      </c>
      <c r="T487" s="36">
        <v>45</v>
      </c>
    </row>
    <row r="488" spans="1:20" x14ac:dyDescent="0.35">
      <c r="A488" s="25">
        <v>487</v>
      </c>
      <c r="B488" s="26" t="s">
        <v>2631</v>
      </c>
      <c r="C488" s="26" t="s">
        <v>2632</v>
      </c>
      <c r="D488" s="26" t="s">
        <v>2633</v>
      </c>
      <c r="E488" s="26" t="s">
        <v>48</v>
      </c>
      <c r="F488" s="26" t="s">
        <v>49</v>
      </c>
      <c r="G488" s="27">
        <v>4392</v>
      </c>
      <c r="H488" s="27">
        <f t="shared" si="28"/>
        <v>30</v>
      </c>
      <c r="I488" s="28">
        <v>44152</v>
      </c>
      <c r="J488" s="27">
        <f ca="1">DATEDIF('BDD client - segmentation'!$I488,TODAY(),"M")</f>
        <v>28</v>
      </c>
      <c r="K488" s="27">
        <f t="shared" ca="1" si="29"/>
        <v>0</v>
      </c>
      <c r="L488" s="27">
        <v>4</v>
      </c>
      <c r="M488" s="27">
        <f t="shared" si="30"/>
        <v>2</v>
      </c>
      <c r="N488" s="27">
        <f t="shared" ca="1" si="31"/>
        <v>32</v>
      </c>
      <c r="O488" s="26" t="s">
        <v>2634</v>
      </c>
      <c r="P488" s="26" t="s">
        <v>668</v>
      </c>
      <c r="Q488" s="26" t="s">
        <v>669</v>
      </c>
      <c r="R488" s="29">
        <v>44073</v>
      </c>
      <c r="S488" s="26">
        <v>816</v>
      </c>
      <c r="T488" s="30">
        <v>250</v>
      </c>
    </row>
    <row r="489" spans="1:20" x14ac:dyDescent="0.35">
      <c r="A489" s="31">
        <v>488</v>
      </c>
      <c r="B489" s="32" t="s">
        <v>2635</v>
      </c>
      <c r="C489" s="32" t="s">
        <v>2636</v>
      </c>
      <c r="D489" s="32" t="s">
        <v>2637</v>
      </c>
      <c r="E489" s="32" t="s">
        <v>48</v>
      </c>
      <c r="F489" s="32" t="s">
        <v>49</v>
      </c>
      <c r="G489" s="33">
        <v>3304</v>
      </c>
      <c r="H489" s="27">
        <f t="shared" si="28"/>
        <v>30</v>
      </c>
      <c r="I489" s="34">
        <v>43301</v>
      </c>
      <c r="J489" s="33">
        <f ca="1">DATEDIF('BDD client - segmentation'!$I489,TODAY(),"M")</f>
        <v>56</v>
      </c>
      <c r="K489" s="27">
        <f t="shared" ca="1" si="29"/>
        <v>0</v>
      </c>
      <c r="L489" s="33">
        <v>15</v>
      </c>
      <c r="M489" s="27">
        <f t="shared" si="30"/>
        <v>7.5</v>
      </c>
      <c r="N489" s="27">
        <f t="shared" ca="1" si="31"/>
        <v>37.5</v>
      </c>
      <c r="O489" s="32" t="s">
        <v>2638</v>
      </c>
      <c r="P489" s="32" t="s">
        <v>2639</v>
      </c>
      <c r="Q489" s="32" t="s">
        <v>2640</v>
      </c>
      <c r="R489" s="35">
        <v>44090</v>
      </c>
      <c r="S489" s="32">
        <v>2774</v>
      </c>
      <c r="T489" s="36">
        <v>84</v>
      </c>
    </row>
    <row r="490" spans="1:20" x14ac:dyDescent="0.35">
      <c r="A490" s="25">
        <v>489</v>
      </c>
      <c r="B490" s="26" t="s">
        <v>2641</v>
      </c>
      <c r="C490" s="26" t="s">
        <v>2642</v>
      </c>
      <c r="D490" s="26" t="s">
        <v>2643</v>
      </c>
      <c r="E490" s="26" t="s">
        <v>48</v>
      </c>
      <c r="F490" s="26" t="s">
        <v>49</v>
      </c>
      <c r="G490" s="27">
        <v>3064</v>
      </c>
      <c r="H490" s="27">
        <f t="shared" si="28"/>
        <v>30</v>
      </c>
      <c r="I490" s="28">
        <v>44573</v>
      </c>
      <c r="J490" s="27">
        <f ca="1">DATEDIF('BDD client - segmentation'!$I490,TODAY(),"M")</f>
        <v>14</v>
      </c>
      <c r="K490" s="27">
        <f t="shared" ca="1" si="29"/>
        <v>1</v>
      </c>
      <c r="L490" s="27">
        <v>1</v>
      </c>
      <c r="M490" s="27">
        <f t="shared" si="30"/>
        <v>0.5</v>
      </c>
      <c r="N490" s="27">
        <f t="shared" ca="1" si="31"/>
        <v>31.5</v>
      </c>
      <c r="O490" s="26" t="s">
        <v>2644</v>
      </c>
      <c r="P490" s="26" t="s">
        <v>615</v>
      </c>
      <c r="Q490" s="26" t="s">
        <v>616</v>
      </c>
      <c r="R490" s="29">
        <v>43756</v>
      </c>
      <c r="S490" s="26">
        <v>4798</v>
      </c>
      <c r="T490" s="30">
        <v>183</v>
      </c>
    </row>
    <row r="491" spans="1:20" x14ac:dyDescent="0.35">
      <c r="A491" s="31">
        <v>490</v>
      </c>
      <c r="B491" s="32" t="s">
        <v>2645</v>
      </c>
      <c r="C491" s="32" t="s">
        <v>2646</v>
      </c>
      <c r="D491" s="32" t="s">
        <v>2647</v>
      </c>
      <c r="E491" s="32" t="s">
        <v>48</v>
      </c>
      <c r="F491" s="32" t="s">
        <v>49</v>
      </c>
      <c r="G491" s="33">
        <v>4805</v>
      </c>
      <c r="H491" s="27">
        <f t="shared" si="28"/>
        <v>30</v>
      </c>
      <c r="I491" s="34">
        <v>43674</v>
      </c>
      <c r="J491" s="33">
        <f ca="1">DATEDIF('BDD client - segmentation'!$I491,TODAY(),"M")</f>
        <v>44</v>
      </c>
      <c r="K491" s="27">
        <f t="shared" ca="1" si="29"/>
        <v>0</v>
      </c>
      <c r="L491" s="33">
        <v>29</v>
      </c>
      <c r="M491" s="27">
        <f t="shared" si="30"/>
        <v>14.5</v>
      </c>
      <c r="N491" s="27">
        <f t="shared" ca="1" si="31"/>
        <v>44.5</v>
      </c>
      <c r="O491" s="32" t="s">
        <v>2648</v>
      </c>
      <c r="P491" s="32" t="s">
        <v>2649</v>
      </c>
      <c r="Q491" s="32" t="s">
        <v>1827</v>
      </c>
      <c r="R491" s="35">
        <v>43115</v>
      </c>
      <c r="S491" s="32">
        <v>3293</v>
      </c>
      <c r="T491" s="36">
        <v>137</v>
      </c>
    </row>
    <row r="492" spans="1:20" x14ac:dyDescent="0.35">
      <c r="A492" s="25">
        <v>491</v>
      </c>
      <c r="B492" s="26" t="s">
        <v>2650</v>
      </c>
      <c r="C492" s="26" t="s">
        <v>2651</v>
      </c>
      <c r="D492" s="26" t="s">
        <v>2652</v>
      </c>
      <c r="E492" s="26" t="s">
        <v>48</v>
      </c>
      <c r="F492" s="26" t="s">
        <v>63</v>
      </c>
      <c r="G492" s="27">
        <v>3784</v>
      </c>
      <c r="H492" s="27">
        <f t="shared" si="28"/>
        <v>30</v>
      </c>
      <c r="I492" s="28">
        <v>43626</v>
      </c>
      <c r="J492" s="27">
        <f ca="1">DATEDIF('BDD client - segmentation'!$I492,TODAY(),"M")</f>
        <v>45</v>
      </c>
      <c r="K492" s="27">
        <f t="shared" ca="1" si="29"/>
        <v>0</v>
      </c>
      <c r="L492" s="27">
        <v>26</v>
      </c>
      <c r="M492" s="27">
        <f t="shared" si="30"/>
        <v>13</v>
      </c>
      <c r="N492" s="27">
        <f t="shared" ca="1" si="31"/>
        <v>43</v>
      </c>
      <c r="O492" s="26" t="s">
        <v>2653</v>
      </c>
      <c r="P492" s="26" t="s">
        <v>2031</v>
      </c>
      <c r="Q492" s="26" t="s">
        <v>1676</v>
      </c>
      <c r="R492" s="29">
        <v>43368</v>
      </c>
      <c r="S492" s="26">
        <v>2482</v>
      </c>
      <c r="T492" s="30">
        <v>4</v>
      </c>
    </row>
    <row r="493" spans="1:20" x14ac:dyDescent="0.35">
      <c r="A493" s="31">
        <v>492</v>
      </c>
      <c r="B493" s="32" t="s">
        <v>2654</v>
      </c>
      <c r="C493" s="32" t="s">
        <v>2655</v>
      </c>
      <c r="D493" s="32" t="s">
        <v>2656</v>
      </c>
      <c r="E493" s="32" t="s">
        <v>62</v>
      </c>
      <c r="F493" s="32" t="s">
        <v>49</v>
      </c>
      <c r="G493" s="33">
        <v>1664</v>
      </c>
      <c r="H493" s="27">
        <f t="shared" si="28"/>
        <v>20</v>
      </c>
      <c r="I493" s="34">
        <v>44263</v>
      </c>
      <c r="J493" s="33">
        <f ca="1">DATEDIF('BDD client - segmentation'!$I493,TODAY(),"M")</f>
        <v>24</v>
      </c>
      <c r="K493" s="27">
        <f t="shared" ca="1" si="29"/>
        <v>1</v>
      </c>
      <c r="L493" s="33">
        <v>25</v>
      </c>
      <c r="M493" s="27">
        <f t="shared" si="30"/>
        <v>12.5</v>
      </c>
      <c r="N493" s="27">
        <f t="shared" ca="1" si="31"/>
        <v>33.5</v>
      </c>
      <c r="O493" s="32" t="s">
        <v>614</v>
      </c>
      <c r="P493" s="32" t="s">
        <v>2657</v>
      </c>
      <c r="Q493" s="32" t="s">
        <v>2433</v>
      </c>
      <c r="R493" s="35">
        <v>44144</v>
      </c>
      <c r="S493" s="32">
        <v>2741</v>
      </c>
      <c r="T493" s="36">
        <v>235</v>
      </c>
    </row>
    <row r="494" spans="1:20" x14ac:dyDescent="0.35">
      <c r="A494" s="25">
        <v>493</v>
      </c>
      <c r="B494" s="26" t="s">
        <v>2658</v>
      </c>
      <c r="C494" s="26" t="s">
        <v>2659</v>
      </c>
      <c r="D494" s="26" t="s">
        <v>2660</v>
      </c>
      <c r="E494" s="26" t="s">
        <v>62</v>
      </c>
      <c r="F494" s="26" t="s">
        <v>63</v>
      </c>
      <c r="G494" s="27">
        <v>3764</v>
      </c>
      <c r="H494" s="27">
        <f t="shared" si="28"/>
        <v>30</v>
      </c>
      <c r="I494" s="28">
        <v>44509</v>
      </c>
      <c r="J494" s="27">
        <f ca="1">DATEDIF('BDD client - segmentation'!$I494,TODAY(),"M")</f>
        <v>16</v>
      </c>
      <c r="K494" s="27">
        <f t="shared" ca="1" si="29"/>
        <v>1</v>
      </c>
      <c r="L494" s="27">
        <v>17</v>
      </c>
      <c r="M494" s="27">
        <f t="shared" si="30"/>
        <v>8.5</v>
      </c>
      <c r="N494" s="27">
        <f t="shared" ca="1" si="31"/>
        <v>39.5</v>
      </c>
      <c r="O494" s="26" t="s">
        <v>2661</v>
      </c>
      <c r="P494" s="26" t="s">
        <v>2662</v>
      </c>
      <c r="Q494" s="26" t="s">
        <v>2663</v>
      </c>
      <c r="R494" s="29">
        <v>43970</v>
      </c>
      <c r="S494" s="26">
        <v>4979</v>
      </c>
      <c r="T494" s="30">
        <v>167</v>
      </c>
    </row>
    <row r="495" spans="1:20" x14ac:dyDescent="0.35">
      <c r="A495" s="31">
        <v>494</v>
      </c>
      <c r="B495" s="32" t="s">
        <v>365</v>
      </c>
      <c r="C495" s="32" t="s">
        <v>773</v>
      </c>
      <c r="D495" s="32" t="s">
        <v>2664</v>
      </c>
      <c r="E495" s="32" t="s">
        <v>62</v>
      </c>
      <c r="F495" s="32" t="s">
        <v>49</v>
      </c>
      <c r="G495" s="33">
        <v>1152</v>
      </c>
      <c r="H495" s="27">
        <f t="shared" si="28"/>
        <v>20</v>
      </c>
      <c r="I495" s="34">
        <v>43212</v>
      </c>
      <c r="J495" s="33">
        <f ca="1">DATEDIF('BDD client - segmentation'!$I495,TODAY(),"M")</f>
        <v>59</v>
      </c>
      <c r="K495" s="27">
        <f t="shared" ca="1" si="29"/>
        <v>0</v>
      </c>
      <c r="L495" s="33">
        <v>18</v>
      </c>
      <c r="M495" s="27">
        <f t="shared" si="30"/>
        <v>9</v>
      </c>
      <c r="N495" s="27">
        <f t="shared" ca="1" si="31"/>
        <v>29</v>
      </c>
      <c r="O495" s="32" t="s">
        <v>542</v>
      </c>
      <c r="P495" s="32" t="s">
        <v>1292</v>
      </c>
      <c r="Q495" s="32" t="s">
        <v>1293</v>
      </c>
      <c r="R495" s="35">
        <v>43887</v>
      </c>
      <c r="S495" s="32">
        <v>1481</v>
      </c>
      <c r="T495" s="36">
        <v>196</v>
      </c>
    </row>
    <row r="496" spans="1:20" x14ac:dyDescent="0.35">
      <c r="A496" s="25">
        <v>495</v>
      </c>
      <c r="B496" s="26" t="s">
        <v>2665</v>
      </c>
      <c r="C496" s="26" t="s">
        <v>2666</v>
      </c>
      <c r="D496" s="26" t="s">
        <v>2667</v>
      </c>
      <c r="E496" s="26" t="s">
        <v>48</v>
      </c>
      <c r="F496" s="26" t="s">
        <v>49</v>
      </c>
      <c r="G496" s="27">
        <v>4421</v>
      </c>
      <c r="H496" s="27">
        <f t="shared" si="28"/>
        <v>30</v>
      </c>
      <c r="I496" s="28">
        <v>43504</v>
      </c>
      <c r="J496" s="27">
        <f ca="1">DATEDIF('BDD client - segmentation'!$I496,TODAY(),"M")</f>
        <v>49</v>
      </c>
      <c r="K496" s="27">
        <f t="shared" ca="1" si="29"/>
        <v>0</v>
      </c>
      <c r="L496" s="27">
        <v>0</v>
      </c>
      <c r="M496" s="27">
        <f t="shared" si="30"/>
        <v>0</v>
      </c>
      <c r="N496" s="27">
        <f t="shared" ca="1" si="31"/>
        <v>30</v>
      </c>
      <c r="O496" s="26" t="s">
        <v>283</v>
      </c>
      <c r="P496" s="26" t="s">
        <v>2668</v>
      </c>
      <c r="Q496" s="26" t="s">
        <v>2669</v>
      </c>
      <c r="R496" s="29">
        <v>44548</v>
      </c>
      <c r="S496" s="26">
        <v>1584</v>
      </c>
      <c r="T496" s="30">
        <v>123</v>
      </c>
    </row>
    <row r="497" spans="1:20" x14ac:dyDescent="0.35">
      <c r="A497" s="31">
        <v>496</v>
      </c>
      <c r="B497" s="32" t="s">
        <v>2670</v>
      </c>
      <c r="C497" s="32" t="s">
        <v>2671</v>
      </c>
      <c r="D497" s="32" t="s">
        <v>2672</v>
      </c>
      <c r="E497" s="32" t="s">
        <v>48</v>
      </c>
      <c r="F497" s="32" t="s">
        <v>49</v>
      </c>
      <c r="G497" s="33">
        <v>690</v>
      </c>
      <c r="H497" s="27">
        <f t="shared" si="28"/>
        <v>10</v>
      </c>
      <c r="I497" s="34">
        <v>44071</v>
      </c>
      <c r="J497" s="33">
        <f ca="1">DATEDIF('BDD client - segmentation'!$I497,TODAY(),"M")</f>
        <v>31</v>
      </c>
      <c r="K497" s="27">
        <f t="shared" ca="1" si="29"/>
        <v>0</v>
      </c>
      <c r="L497" s="33">
        <v>27</v>
      </c>
      <c r="M497" s="27">
        <f t="shared" si="30"/>
        <v>13.5</v>
      </c>
      <c r="N497" s="27">
        <f t="shared" ca="1" si="31"/>
        <v>23.5</v>
      </c>
      <c r="O497" s="32" t="s">
        <v>100</v>
      </c>
      <c r="P497" s="32" t="s">
        <v>2673</v>
      </c>
      <c r="Q497" s="32" t="s">
        <v>2674</v>
      </c>
      <c r="R497" s="35">
        <v>43426</v>
      </c>
      <c r="S497" s="32">
        <v>1279</v>
      </c>
      <c r="T497" s="36">
        <v>5</v>
      </c>
    </row>
    <row r="498" spans="1:20" x14ac:dyDescent="0.35">
      <c r="A498" s="25">
        <v>497</v>
      </c>
      <c r="B498" s="26" t="s">
        <v>2675</v>
      </c>
      <c r="C498" s="26" t="s">
        <v>2676</v>
      </c>
      <c r="D498" s="26" t="s">
        <v>2677</v>
      </c>
      <c r="E498" s="26" t="s">
        <v>62</v>
      </c>
      <c r="F498" s="26" t="s">
        <v>125</v>
      </c>
      <c r="G498" s="27">
        <v>3246</v>
      </c>
      <c r="H498" s="27">
        <f t="shared" si="28"/>
        <v>30</v>
      </c>
      <c r="I498" s="28">
        <v>43907</v>
      </c>
      <c r="J498" s="27">
        <f ca="1">DATEDIF('BDD client - segmentation'!$I498,TODAY(),"M")</f>
        <v>36</v>
      </c>
      <c r="K498" s="27">
        <f t="shared" ca="1" si="29"/>
        <v>0</v>
      </c>
      <c r="L498" s="27">
        <v>25</v>
      </c>
      <c r="M498" s="27">
        <f t="shared" si="30"/>
        <v>12.5</v>
      </c>
      <c r="N498" s="27">
        <f t="shared" ca="1" si="31"/>
        <v>42.5</v>
      </c>
      <c r="O498" s="26" t="s">
        <v>2678</v>
      </c>
      <c r="P498" s="26" t="s">
        <v>2679</v>
      </c>
      <c r="Q498" s="26" t="s">
        <v>961</v>
      </c>
      <c r="R498" s="29">
        <v>43735</v>
      </c>
      <c r="S498" s="26">
        <v>503</v>
      </c>
      <c r="T498" s="30">
        <v>21</v>
      </c>
    </row>
    <row r="499" spans="1:20" x14ac:dyDescent="0.35">
      <c r="A499" s="31">
        <v>498</v>
      </c>
      <c r="B499" s="32" t="s">
        <v>2680</v>
      </c>
      <c r="C499" s="32" t="s">
        <v>2681</v>
      </c>
      <c r="D499" s="32" t="s">
        <v>2682</v>
      </c>
      <c r="E499" s="32" t="s">
        <v>62</v>
      </c>
      <c r="F499" s="32" t="s">
        <v>49</v>
      </c>
      <c r="G499" s="33">
        <v>1679</v>
      </c>
      <c r="H499" s="27">
        <f t="shared" si="28"/>
        <v>20</v>
      </c>
      <c r="I499" s="34">
        <v>44553</v>
      </c>
      <c r="J499" s="33">
        <f ca="1">DATEDIF('BDD client - segmentation'!$I499,TODAY(),"M")</f>
        <v>15</v>
      </c>
      <c r="K499" s="27">
        <f t="shared" ca="1" si="29"/>
        <v>1</v>
      </c>
      <c r="L499" s="33">
        <v>28</v>
      </c>
      <c r="M499" s="27">
        <f t="shared" si="30"/>
        <v>14</v>
      </c>
      <c r="N499" s="27">
        <f t="shared" ca="1" si="31"/>
        <v>35</v>
      </c>
      <c r="O499" s="32" t="s">
        <v>2683</v>
      </c>
      <c r="P499" s="32" t="s">
        <v>2684</v>
      </c>
      <c r="Q499" s="32" t="s">
        <v>2685</v>
      </c>
      <c r="R499" s="35">
        <v>44376</v>
      </c>
      <c r="S499" s="32">
        <v>2961</v>
      </c>
      <c r="T499" s="36">
        <v>200</v>
      </c>
    </row>
    <row r="500" spans="1:20" x14ac:dyDescent="0.35">
      <c r="A500" s="25">
        <v>499</v>
      </c>
      <c r="B500" s="26" t="s">
        <v>2686</v>
      </c>
      <c r="C500" s="26" t="s">
        <v>2687</v>
      </c>
      <c r="D500" s="26" t="s">
        <v>2688</v>
      </c>
      <c r="E500" s="26" t="s">
        <v>48</v>
      </c>
      <c r="F500" s="26" t="s">
        <v>49</v>
      </c>
      <c r="G500" s="27">
        <v>546</v>
      </c>
      <c r="H500" s="27">
        <f t="shared" si="28"/>
        <v>10</v>
      </c>
      <c r="I500" s="28">
        <v>44348</v>
      </c>
      <c r="J500" s="27">
        <f ca="1">DATEDIF('BDD client - segmentation'!$I500,TODAY(),"M")</f>
        <v>22</v>
      </c>
      <c r="K500" s="27">
        <f t="shared" ca="1" si="29"/>
        <v>1</v>
      </c>
      <c r="L500" s="27">
        <v>29</v>
      </c>
      <c r="M500" s="27">
        <f t="shared" si="30"/>
        <v>14.5</v>
      </c>
      <c r="N500" s="27">
        <f t="shared" ca="1" si="31"/>
        <v>25.5</v>
      </c>
      <c r="O500" s="26" t="s">
        <v>1890</v>
      </c>
      <c r="P500" s="26" t="s">
        <v>2689</v>
      </c>
      <c r="Q500" s="26" t="s">
        <v>2690</v>
      </c>
      <c r="R500" s="29">
        <v>44099</v>
      </c>
      <c r="S500" s="26">
        <v>348</v>
      </c>
      <c r="T500" s="30">
        <v>62</v>
      </c>
    </row>
    <row r="501" spans="1:20" x14ac:dyDescent="0.35">
      <c r="A501" s="31">
        <v>500</v>
      </c>
      <c r="B501" s="32" t="s">
        <v>2691</v>
      </c>
      <c r="C501" s="32" t="s">
        <v>2692</v>
      </c>
      <c r="D501" s="32" t="s">
        <v>2693</v>
      </c>
      <c r="E501" s="32" t="s">
        <v>62</v>
      </c>
      <c r="F501" s="32" t="s">
        <v>49</v>
      </c>
      <c r="G501" s="33">
        <v>3907</v>
      </c>
      <c r="H501" s="27">
        <f t="shared" si="28"/>
        <v>30</v>
      </c>
      <c r="I501" s="34">
        <v>43545</v>
      </c>
      <c r="J501" s="33">
        <f ca="1">DATEDIF('BDD client - segmentation'!$I501,TODAY(),"M")</f>
        <v>48</v>
      </c>
      <c r="K501" s="27">
        <f t="shared" ca="1" si="29"/>
        <v>0</v>
      </c>
      <c r="L501" s="33">
        <v>0</v>
      </c>
      <c r="M501" s="27">
        <f t="shared" si="30"/>
        <v>0</v>
      </c>
      <c r="N501" s="27">
        <f t="shared" ca="1" si="31"/>
        <v>30</v>
      </c>
      <c r="O501" s="32" t="s">
        <v>265</v>
      </c>
      <c r="P501" s="32" t="s">
        <v>570</v>
      </c>
      <c r="Q501" s="32" t="s">
        <v>571</v>
      </c>
      <c r="R501" s="35">
        <v>43754</v>
      </c>
      <c r="S501" s="32">
        <v>4692</v>
      </c>
      <c r="T501" s="36">
        <v>145</v>
      </c>
    </row>
    <row r="502" spans="1:20" x14ac:dyDescent="0.35">
      <c r="A502" s="25">
        <v>501</v>
      </c>
      <c r="B502" s="26" t="s">
        <v>2694</v>
      </c>
      <c r="C502" s="26" t="s">
        <v>2695</v>
      </c>
      <c r="D502" s="26" t="s">
        <v>2696</v>
      </c>
      <c r="E502" s="26" t="s">
        <v>48</v>
      </c>
      <c r="F502" s="26" t="s">
        <v>125</v>
      </c>
      <c r="G502" s="27">
        <v>283</v>
      </c>
      <c r="H502" s="27">
        <f t="shared" si="28"/>
        <v>5</v>
      </c>
      <c r="I502" s="28">
        <v>44767</v>
      </c>
      <c r="J502" s="27">
        <f ca="1">DATEDIF('BDD client - segmentation'!$I502,TODAY(),"M")</f>
        <v>8</v>
      </c>
      <c r="K502" s="27">
        <f t="shared" ca="1" si="29"/>
        <v>5</v>
      </c>
      <c r="L502" s="27">
        <v>9</v>
      </c>
      <c r="M502" s="27">
        <f t="shared" si="30"/>
        <v>4.5</v>
      </c>
      <c r="N502" s="27">
        <f t="shared" ca="1" si="31"/>
        <v>14.5</v>
      </c>
      <c r="O502" s="26" t="s">
        <v>2697</v>
      </c>
      <c r="P502" s="26" t="s">
        <v>2698</v>
      </c>
      <c r="Q502" s="26" t="s">
        <v>128</v>
      </c>
      <c r="R502" s="29">
        <v>43304</v>
      </c>
      <c r="S502" s="26">
        <v>1411</v>
      </c>
      <c r="T502" s="30">
        <v>9</v>
      </c>
    </row>
    <row r="503" spans="1:20" x14ac:dyDescent="0.35">
      <c r="A503" s="31">
        <v>502</v>
      </c>
      <c r="B503" s="32" t="s">
        <v>2699</v>
      </c>
      <c r="C503" s="32" t="s">
        <v>2700</v>
      </c>
      <c r="D503" s="32" t="s">
        <v>2701</v>
      </c>
      <c r="E503" s="32" t="s">
        <v>48</v>
      </c>
      <c r="F503" s="32" t="s">
        <v>49</v>
      </c>
      <c r="G503" s="33">
        <v>2644</v>
      </c>
      <c r="H503" s="27">
        <f t="shared" si="28"/>
        <v>20</v>
      </c>
      <c r="I503" s="34">
        <v>44532</v>
      </c>
      <c r="J503" s="33">
        <f ca="1">DATEDIF('BDD client - segmentation'!$I503,TODAY(),"M")</f>
        <v>16</v>
      </c>
      <c r="K503" s="27">
        <f t="shared" ca="1" si="29"/>
        <v>1</v>
      </c>
      <c r="L503" s="33">
        <v>3</v>
      </c>
      <c r="M503" s="27">
        <f t="shared" si="30"/>
        <v>1.5</v>
      </c>
      <c r="N503" s="27">
        <f t="shared" ca="1" si="31"/>
        <v>22.5</v>
      </c>
      <c r="O503" s="32" t="s">
        <v>1313</v>
      </c>
      <c r="P503" s="32" t="s">
        <v>2702</v>
      </c>
      <c r="Q503" s="32" t="s">
        <v>2703</v>
      </c>
      <c r="R503" s="35">
        <v>43770</v>
      </c>
      <c r="S503" s="32">
        <v>4852</v>
      </c>
      <c r="T503" s="36">
        <v>243</v>
      </c>
    </row>
    <row r="504" spans="1:20" x14ac:dyDescent="0.35">
      <c r="A504" s="25">
        <v>503</v>
      </c>
      <c r="B504" s="26" t="s">
        <v>2027</v>
      </c>
      <c r="C504" s="26" t="s">
        <v>2704</v>
      </c>
      <c r="D504" s="26" t="s">
        <v>2705</v>
      </c>
      <c r="E504" s="26" t="s">
        <v>48</v>
      </c>
      <c r="F504" s="26" t="s">
        <v>49</v>
      </c>
      <c r="G504" s="27">
        <v>3230</v>
      </c>
      <c r="H504" s="27">
        <f t="shared" si="28"/>
        <v>30</v>
      </c>
      <c r="I504" s="28">
        <v>43349</v>
      </c>
      <c r="J504" s="27">
        <f ca="1">DATEDIF('BDD client - segmentation'!$I504,TODAY(),"M")</f>
        <v>54</v>
      </c>
      <c r="K504" s="27">
        <f t="shared" ca="1" si="29"/>
        <v>0</v>
      </c>
      <c r="L504" s="27">
        <v>8</v>
      </c>
      <c r="M504" s="27">
        <f t="shared" si="30"/>
        <v>4</v>
      </c>
      <c r="N504" s="27">
        <f t="shared" ca="1" si="31"/>
        <v>34</v>
      </c>
      <c r="O504" s="26" t="s">
        <v>2706</v>
      </c>
      <c r="P504" s="26" t="s">
        <v>2707</v>
      </c>
      <c r="Q504" s="26" t="s">
        <v>331</v>
      </c>
      <c r="R504" s="29">
        <v>44771</v>
      </c>
      <c r="S504" s="26">
        <v>267</v>
      </c>
      <c r="T504" s="30">
        <v>172</v>
      </c>
    </row>
    <row r="505" spans="1:20" x14ac:dyDescent="0.35">
      <c r="A505" s="31">
        <v>504</v>
      </c>
      <c r="B505" s="32" t="s">
        <v>2708</v>
      </c>
      <c r="C505" s="32" t="s">
        <v>2709</v>
      </c>
      <c r="D505" s="32" t="s">
        <v>2710</v>
      </c>
      <c r="E505" s="32" t="s">
        <v>48</v>
      </c>
      <c r="F505" s="32" t="s">
        <v>49</v>
      </c>
      <c r="G505" s="33">
        <v>1423</v>
      </c>
      <c r="H505" s="27">
        <f t="shared" si="28"/>
        <v>20</v>
      </c>
      <c r="I505" s="34">
        <v>43239</v>
      </c>
      <c r="J505" s="33">
        <f ca="1">DATEDIF('BDD client - segmentation'!$I505,TODAY(),"M")</f>
        <v>58</v>
      </c>
      <c r="K505" s="27">
        <f t="shared" ca="1" si="29"/>
        <v>0</v>
      </c>
      <c r="L505" s="33">
        <v>28</v>
      </c>
      <c r="M505" s="27">
        <f t="shared" si="30"/>
        <v>14</v>
      </c>
      <c r="N505" s="27">
        <f t="shared" ca="1" si="31"/>
        <v>34</v>
      </c>
      <c r="O505" s="32" t="s">
        <v>335</v>
      </c>
      <c r="P505" s="32" t="s">
        <v>2711</v>
      </c>
      <c r="Q505" s="32" t="s">
        <v>2712</v>
      </c>
      <c r="R505" s="35">
        <v>43767</v>
      </c>
      <c r="S505" s="32">
        <v>445</v>
      </c>
      <c r="T505" s="36">
        <v>234</v>
      </c>
    </row>
    <row r="506" spans="1:20" x14ac:dyDescent="0.35">
      <c r="A506" s="25">
        <v>505</v>
      </c>
      <c r="B506" s="26" t="s">
        <v>2713</v>
      </c>
      <c r="C506" s="26" t="s">
        <v>2714</v>
      </c>
      <c r="D506" s="26" t="s">
        <v>2715</v>
      </c>
      <c r="E506" s="26" t="s">
        <v>48</v>
      </c>
      <c r="F506" s="26" t="s">
        <v>49</v>
      </c>
      <c r="G506" s="27">
        <v>4892</v>
      </c>
      <c r="H506" s="27">
        <f t="shared" si="28"/>
        <v>30</v>
      </c>
      <c r="I506" s="28">
        <v>43523</v>
      </c>
      <c r="J506" s="27">
        <f ca="1">DATEDIF('BDD client - segmentation'!$I506,TODAY(),"M")</f>
        <v>49</v>
      </c>
      <c r="K506" s="27">
        <f t="shared" ca="1" si="29"/>
        <v>0</v>
      </c>
      <c r="L506" s="27">
        <v>2</v>
      </c>
      <c r="M506" s="27">
        <f t="shared" si="30"/>
        <v>1</v>
      </c>
      <c r="N506" s="27">
        <f t="shared" ca="1" si="31"/>
        <v>31</v>
      </c>
      <c r="O506" s="26" t="s">
        <v>2716</v>
      </c>
      <c r="P506" s="26" t="s">
        <v>2717</v>
      </c>
      <c r="Q506" s="26" t="s">
        <v>121</v>
      </c>
      <c r="R506" s="29">
        <v>43263</v>
      </c>
      <c r="S506" s="26">
        <v>159</v>
      </c>
      <c r="T506" s="30">
        <v>125</v>
      </c>
    </row>
    <row r="507" spans="1:20" x14ac:dyDescent="0.35">
      <c r="A507" s="31">
        <v>506</v>
      </c>
      <c r="B507" s="32" t="s">
        <v>2718</v>
      </c>
      <c r="C507" s="32" t="s">
        <v>2719</v>
      </c>
      <c r="D507" s="32" t="s">
        <v>2720</v>
      </c>
      <c r="E507" s="32" t="s">
        <v>62</v>
      </c>
      <c r="F507" s="32" t="s">
        <v>49</v>
      </c>
      <c r="G507" s="33">
        <v>4465</v>
      </c>
      <c r="H507" s="27">
        <f t="shared" si="28"/>
        <v>30</v>
      </c>
      <c r="I507" s="34">
        <v>43391</v>
      </c>
      <c r="J507" s="33">
        <f ca="1">DATEDIF('BDD client - segmentation'!$I507,TODAY(),"M")</f>
        <v>53</v>
      </c>
      <c r="K507" s="27">
        <f t="shared" ca="1" si="29"/>
        <v>0</v>
      </c>
      <c r="L507" s="33">
        <v>12</v>
      </c>
      <c r="M507" s="27">
        <f t="shared" si="30"/>
        <v>6</v>
      </c>
      <c r="N507" s="27">
        <f t="shared" ca="1" si="31"/>
        <v>36</v>
      </c>
      <c r="O507" s="32" t="s">
        <v>943</v>
      </c>
      <c r="P507" s="32" t="s">
        <v>2721</v>
      </c>
      <c r="Q507" s="32" t="s">
        <v>979</v>
      </c>
      <c r="R507" s="35">
        <v>43252</v>
      </c>
      <c r="S507" s="32">
        <v>2161</v>
      </c>
      <c r="T507" s="36">
        <v>94</v>
      </c>
    </row>
    <row r="508" spans="1:20" x14ac:dyDescent="0.35">
      <c r="A508" s="25">
        <v>507</v>
      </c>
      <c r="B508" s="26" t="s">
        <v>2722</v>
      </c>
      <c r="C508" s="26" t="s">
        <v>2723</v>
      </c>
      <c r="D508" s="26" t="s">
        <v>2724</v>
      </c>
      <c r="E508" s="26" t="s">
        <v>62</v>
      </c>
      <c r="F508" s="26" t="s">
        <v>63</v>
      </c>
      <c r="G508" s="27">
        <v>302</v>
      </c>
      <c r="H508" s="27">
        <f t="shared" si="28"/>
        <v>5</v>
      </c>
      <c r="I508" s="28">
        <v>43407</v>
      </c>
      <c r="J508" s="27">
        <f ca="1">DATEDIF('BDD client - segmentation'!$I508,TODAY(),"M")</f>
        <v>53</v>
      </c>
      <c r="K508" s="27">
        <f t="shared" ca="1" si="29"/>
        <v>0</v>
      </c>
      <c r="L508" s="27">
        <v>10</v>
      </c>
      <c r="M508" s="27">
        <f t="shared" si="30"/>
        <v>5</v>
      </c>
      <c r="N508" s="27">
        <f t="shared" ca="1" si="31"/>
        <v>10</v>
      </c>
      <c r="O508" s="26" t="s">
        <v>100</v>
      </c>
      <c r="P508" s="26" t="s">
        <v>2725</v>
      </c>
      <c r="Q508" s="26" t="s">
        <v>2726</v>
      </c>
      <c r="R508" s="29">
        <v>43217</v>
      </c>
      <c r="S508" s="26">
        <v>3293</v>
      </c>
      <c r="T508" s="30">
        <v>165</v>
      </c>
    </row>
    <row r="509" spans="1:20" x14ac:dyDescent="0.35">
      <c r="A509" s="31">
        <v>508</v>
      </c>
      <c r="B509" s="32" t="s">
        <v>2727</v>
      </c>
      <c r="C509" s="32" t="s">
        <v>2728</v>
      </c>
      <c r="D509" s="32" t="s">
        <v>2729</v>
      </c>
      <c r="E509" s="32" t="s">
        <v>48</v>
      </c>
      <c r="F509" s="32" t="s">
        <v>49</v>
      </c>
      <c r="G509" s="33">
        <v>1351</v>
      </c>
      <c r="H509" s="27">
        <f t="shared" si="28"/>
        <v>20</v>
      </c>
      <c r="I509" s="34">
        <v>43194</v>
      </c>
      <c r="J509" s="33">
        <f ca="1">DATEDIF('BDD client - segmentation'!$I509,TODAY(),"M")</f>
        <v>60</v>
      </c>
      <c r="K509" s="27">
        <f t="shared" ca="1" si="29"/>
        <v>0</v>
      </c>
      <c r="L509" s="33">
        <v>23</v>
      </c>
      <c r="M509" s="27">
        <f t="shared" si="30"/>
        <v>11.5</v>
      </c>
      <c r="N509" s="27">
        <f t="shared" ca="1" si="31"/>
        <v>31.5</v>
      </c>
      <c r="O509" s="32" t="s">
        <v>2730</v>
      </c>
      <c r="P509" s="32" t="s">
        <v>2731</v>
      </c>
      <c r="Q509" s="32" t="s">
        <v>855</v>
      </c>
      <c r="R509" s="35">
        <v>44665</v>
      </c>
      <c r="S509" s="32">
        <v>3909</v>
      </c>
      <c r="T509" s="36">
        <v>69</v>
      </c>
    </row>
    <row r="510" spans="1:20" x14ac:dyDescent="0.35">
      <c r="A510" s="25">
        <v>509</v>
      </c>
      <c r="B510" s="26" t="s">
        <v>2732</v>
      </c>
      <c r="C510" s="26" t="s">
        <v>2733</v>
      </c>
      <c r="D510" s="26" t="s">
        <v>2734</v>
      </c>
      <c r="E510" s="26" t="s">
        <v>62</v>
      </c>
      <c r="F510" s="26" t="s">
        <v>49</v>
      </c>
      <c r="G510" s="27">
        <v>1241</v>
      </c>
      <c r="H510" s="27">
        <f t="shared" si="28"/>
        <v>20</v>
      </c>
      <c r="I510" s="28">
        <v>44880</v>
      </c>
      <c r="J510" s="27">
        <f ca="1">DATEDIF('BDD client - segmentation'!$I510,TODAY(),"M")</f>
        <v>4</v>
      </c>
      <c r="K510" s="27">
        <f t="shared" ca="1" si="29"/>
        <v>10</v>
      </c>
      <c r="L510" s="27">
        <v>29</v>
      </c>
      <c r="M510" s="27">
        <f t="shared" si="30"/>
        <v>14.5</v>
      </c>
      <c r="N510" s="27">
        <f t="shared" ca="1" si="31"/>
        <v>44.5</v>
      </c>
      <c r="O510" s="26" t="s">
        <v>271</v>
      </c>
      <c r="P510" s="26" t="s">
        <v>2735</v>
      </c>
      <c r="Q510" s="26" t="s">
        <v>2736</v>
      </c>
      <c r="R510" s="29">
        <v>43679</v>
      </c>
      <c r="S510" s="26">
        <v>3363</v>
      </c>
      <c r="T510" s="30">
        <v>230</v>
      </c>
    </row>
    <row r="511" spans="1:20" x14ac:dyDescent="0.35">
      <c r="A511" s="31">
        <v>510</v>
      </c>
      <c r="B511" s="32" t="s">
        <v>2737</v>
      </c>
      <c r="C511" s="32" t="s">
        <v>2738</v>
      </c>
      <c r="D511" s="32" t="s">
        <v>2739</v>
      </c>
      <c r="E511" s="32" t="s">
        <v>62</v>
      </c>
      <c r="F511" s="32" t="s">
        <v>49</v>
      </c>
      <c r="G511" s="33">
        <v>1764</v>
      </c>
      <c r="H511" s="27">
        <f t="shared" si="28"/>
        <v>20</v>
      </c>
      <c r="I511" s="34">
        <v>44057</v>
      </c>
      <c r="J511" s="33">
        <f ca="1">DATEDIF('BDD client - segmentation'!$I511,TODAY(),"M")</f>
        <v>31</v>
      </c>
      <c r="K511" s="27">
        <f t="shared" ca="1" si="29"/>
        <v>0</v>
      </c>
      <c r="L511" s="33">
        <v>9</v>
      </c>
      <c r="M511" s="27">
        <f t="shared" si="30"/>
        <v>4.5</v>
      </c>
      <c r="N511" s="27">
        <f t="shared" ca="1" si="31"/>
        <v>24.5</v>
      </c>
      <c r="O511" s="32" t="s">
        <v>2740</v>
      </c>
      <c r="P511" s="32" t="s">
        <v>2741</v>
      </c>
      <c r="Q511" s="32" t="s">
        <v>2742</v>
      </c>
      <c r="R511" s="35">
        <v>43820</v>
      </c>
      <c r="S511" s="32">
        <v>598</v>
      </c>
      <c r="T511" s="36">
        <v>52</v>
      </c>
    </row>
    <row r="512" spans="1:20" x14ac:dyDescent="0.35">
      <c r="A512" s="25">
        <v>511</v>
      </c>
      <c r="B512" s="26" t="s">
        <v>2743</v>
      </c>
      <c r="C512" s="26" t="s">
        <v>2744</v>
      </c>
      <c r="D512" s="26" t="s">
        <v>2745</v>
      </c>
      <c r="E512" s="26" t="s">
        <v>62</v>
      </c>
      <c r="F512" s="26" t="s">
        <v>49</v>
      </c>
      <c r="G512" s="27">
        <v>2857</v>
      </c>
      <c r="H512" s="27">
        <f t="shared" si="28"/>
        <v>20</v>
      </c>
      <c r="I512" s="28">
        <v>44117</v>
      </c>
      <c r="J512" s="27">
        <f ca="1">DATEDIF('BDD client - segmentation'!$I512,TODAY(),"M")</f>
        <v>29</v>
      </c>
      <c r="K512" s="27">
        <f t="shared" ca="1" si="29"/>
        <v>0</v>
      </c>
      <c r="L512" s="27">
        <v>16</v>
      </c>
      <c r="M512" s="27">
        <f t="shared" si="30"/>
        <v>8</v>
      </c>
      <c r="N512" s="27">
        <f t="shared" ca="1" si="31"/>
        <v>28</v>
      </c>
      <c r="O512" s="26" t="s">
        <v>2746</v>
      </c>
      <c r="P512" s="26" t="s">
        <v>2747</v>
      </c>
      <c r="Q512" s="26" t="s">
        <v>1827</v>
      </c>
      <c r="R512" s="29">
        <v>43513</v>
      </c>
      <c r="S512" s="26">
        <v>4136</v>
      </c>
      <c r="T512" s="30">
        <v>216</v>
      </c>
    </row>
    <row r="513" spans="1:20" x14ac:dyDescent="0.35">
      <c r="A513" s="31">
        <v>512</v>
      </c>
      <c r="B513" s="32" t="s">
        <v>2748</v>
      </c>
      <c r="C513" s="32" t="s">
        <v>2749</v>
      </c>
      <c r="D513" s="32" t="s">
        <v>2750</v>
      </c>
      <c r="E513" s="32" t="s">
        <v>62</v>
      </c>
      <c r="F513" s="32" t="s">
        <v>49</v>
      </c>
      <c r="G513" s="33">
        <v>3601</v>
      </c>
      <c r="H513" s="27">
        <f t="shared" si="28"/>
        <v>30</v>
      </c>
      <c r="I513" s="34">
        <v>44064</v>
      </c>
      <c r="J513" s="33">
        <f ca="1">DATEDIF('BDD client - segmentation'!$I513,TODAY(),"M")</f>
        <v>31</v>
      </c>
      <c r="K513" s="27">
        <f t="shared" ca="1" si="29"/>
        <v>0</v>
      </c>
      <c r="L513" s="33">
        <v>2</v>
      </c>
      <c r="M513" s="27">
        <f t="shared" si="30"/>
        <v>1</v>
      </c>
      <c r="N513" s="27">
        <f t="shared" ca="1" si="31"/>
        <v>31</v>
      </c>
      <c r="O513" s="32" t="s">
        <v>445</v>
      </c>
      <c r="P513" s="32" t="s">
        <v>2751</v>
      </c>
      <c r="Q513" s="32" t="s">
        <v>2752</v>
      </c>
      <c r="R513" s="35">
        <v>43419</v>
      </c>
      <c r="S513" s="32">
        <v>4828</v>
      </c>
      <c r="T513" s="36">
        <v>82</v>
      </c>
    </row>
    <row r="514" spans="1:20" x14ac:dyDescent="0.35">
      <c r="A514" s="25">
        <v>513</v>
      </c>
      <c r="B514" s="26" t="s">
        <v>2753</v>
      </c>
      <c r="C514" s="26" t="s">
        <v>2754</v>
      </c>
      <c r="D514" s="26" t="s">
        <v>2755</v>
      </c>
      <c r="E514" s="26" t="s">
        <v>62</v>
      </c>
      <c r="F514" s="26" t="s">
        <v>63</v>
      </c>
      <c r="G514" s="27">
        <v>1220</v>
      </c>
      <c r="H514" s="27">
        <f t="shared" si="28"/>
        <v>20</v>
      </c>
      <c r="I514" s="28">
        <v>43511</v>
      </c>
      <c r="J514" s="27">
        <f ca="1">DATEDIF('BDD client - segmentation'!$I514,TODAY(),"M")</f>
        <v>49</v>
      </c>
      <c r="K514" s="27">
        <f t="shared" ca="1" si="29"/>
        <v>0</v>
      </c>
      <c r="L514" s="27">
        <v>14</v>
      </c>
      <c r="M514" s="27">
        <f t="shared" si="30"/>
        <v>7</v>
      </c>
      <c r="N514" s="27">
        <f t="shared" ca="1" si="31"/>
        <v>27</v>
      </c>
      <c r="O514" s="26" t="s">
        <v>915</v>
      </c>
      <c r="P514" s="26" t="s">
        <v>2756</v>
      </c>
      <c r="Q514" s="26" t="s">
        <v>2757</v>
      </c>
      <c r="R514" s="29">
        <v>43267</v>
      </c>
      <c r="S514" s="26">
        <v>4199</v>
      </c>
      <c r="T514" s="30">
        <v>190</v>
      </c>
    </row>
    <row r="515" spans="1:20" x14ac:dyDescent="0.35">
      <c r="A515" s="31">
        <v>514</v>
      </c>
      <c r="B515" s="32" t="s">
        <v>2758</v>
      </c>
      <c r="C515" s="32" t="s">
        <v>2759</v>
      </c>
      <c r="D515" s="32" t="s">
        <v>2760</v>
      </c>
      <c r="E515" s="32" t="s">
        <v>62</v>
      </c>
      <c r="F515" s="32" t="s">
        <v>49</v>
      </c>
      <c r="G515" s="33">
        <v>968</v>
      </c>
      <c r="H515" s="27">
        <f t="shared" ref="H515:H578" si="32">IF(G515&lt;=100,1,IF(G515&lt;=500,5,IF(G515&lt;=1000,10,IF(G515&lt;=3000,20,30))))</f>
        <v>10</v>
      </c>
      <c r="I515" s="34">
        <v>44532</v>
      </c>
      <c r="J515" s="33">
        <f ca="1">DATEDIF('BDD client - segmentation'!$I515,TODAY(),"M")</f>
        <v>16</v>
      </c>
      <c r="K515" s="27">
        <f t="shared" ref="K515:K578" ca="1" si="33">IF(J515&lt;=3,20,IF(J515&lt;=6,10,IF(J515&lt;=12,5,IF(J515&lt;=24,1,0))))</f>
        <v>1</v>
      </c>
      <c r="L515" s="33">
        <v>4</v>
      </c>
      <c r="M515" s="27">
        <f t="shared" ref="M515:M578" si="34">L515*0.5</f>
        <v>2</v>
      </c>
      <c r="N515" s="27">
        <f t="shared" ref="N515:N578" ca="1" si="35">SUM(H515,K515,M515)</f>
        <v>13</v>
      </c>
      <c r="O515" s="32" t="s">
        <v>575</v>
      </c>
      <c r="P515" s="32" t="s">
        <v>2761</v>
      </c>
      <c r="Q515" s="32" t="s">
        <v>134</v>
      </c>
      <c r="R515" s="35">
        <v>43330</v>
      </c>
      <c r="S515" s="32">
        <v>103</v>
      </c>
      <c r="T515" s="36">
        <v>248</v>
      </c>
    </row>
    <row r="516" spans="1:20" x14ac:dyDescent="0.35">
      <c r="A516" s="25">
        <v>515</v>
      </c>
      <c r="B516" s="26" t="s">
        <v>2762</v>
      </c>
      <c r="C516" s="26" t="s">
        <v>2763</v>
      </c>
      <c r="D516" s="26" t="s">
        <v>2764</v>
      </c>
      <c r="E516" s="26" t="s">
        <v>48</v>
      </c>
      <c r="F516" s="26" t="s">
        <v>49</v>
      </c>
      <c r="G516" s="27">
        <v>4191</v>
      </c>
      <c r="H516" s="27">
        <f t="shared" si="32"/>
        <v>30</v>
      </c>
      <c r="I516" s="28">
        <v>44738</v>
      </c>
      <c r="J516" s="27">
        <f ca="1">DATEDIF('BDD client - segmentation'!$I516,TODAY(),"M")</f>
        <v>9</v>
      </c>
      <c r="K516" s="27">
        <f t="shared" ca="1" si="33"/>
        <v>5</v>
      </c>
      <c r="L516" s="27">
        <v>23</v>
      </c>
      <c r="M516" s="27">
        <f t="shared" si="34"/>
        <v>11.5</v>
      </c>
      <c r="N516" s="27">
        <f t="shared" ca="1" si="35"/>
        <v>46.5</v>
      </c>
      <c r="O516" s="26" t="s">
        <v>132</v>
      </c>
      <c r="P516" s="26" t="s">
        <v>2156</v>
      </c>
      <c r="Q516" s="26" t="s">
        <v>2157</v>
      </c>
      <c r="R516" s="29">
        <v>43840</v>
      </c>
      <c r="S516" s="26">
        <v>2710</v>
      </c>
      <c r="T516" s="30">
        <v>5</v>
      </c>
    </row>
    <row r="517" spans="1:20" x14ac:dyDescent="0.35">
      <c r="A517" s="31">
        <v>516</v>
      </c>
      <c r="B517" s="32" t="s">
        <v>2765</v>
      </c>
      <c r="C517" s="32" t="s">
        <v>2766</v>
      </c>
      <c r="D517" s="32" t="s">
        <v>2767</v>
      </c>
      <c r="E517" s="32" t="s">
        <v>62</v>
      </c>
      <c r="F517" s="32" t="s">
        <v>49</v>
      </c>
      <c r="G517" s="33">
        <v>2812</v>
      </c>
      <c r="H517" s="27">
        <f t="shared" si="32"/>
        <v>20</v>
      </c>
      <c r="I517" s="34">
        <v>44649</v>
      </c>
      <c r="J517" s="33">
        <f ca="1">DATEDIF('BDD client - segmentation'!$I517,TODAY(),"M")</f>
        <v>12</v>
      </c>
      <c r="K517" s="27">
        <f t="shared" ca="1" si="33"/>
        <v>5</v>
      </c>
      <c r="L517" s="33">
        <v>5</v>
      </c>
      <c r="M517" s="27">
        <f t="shared" si="34"/>
        <v>2.5</v>
      </c>
      <c r="N517" s="27">
        <f t="shared" ca="1" si="35"/>
        <v>27.5</v>
      </c>
      <c r="O517" s="32" t="s">
        <v>2768</v>
      </c>
      <c r="P517" s="32" t="s">
        <v>101</v>
      </c>
      <c r="Q517" s="32" t="s">
        <v>102</v>
      </c>
      <c r="R517" s="35">
        <v>44583</v>
      </c>
      <c r="S517" s="32">
        <v>3520</v>
      </c>
      <c r="T517" s="36">
        <v>64</v>
      </c>
    </row>
    <row r="518" spans="1:20" x14ac:dyDescent="0.35">
      <c r="A518" s="25">
        <v>517</v>
      </c>
      <c r="B518" s="26" t="s">
        <v>2769</v>
      </c>
      <c r="C518" s="26" t="s">
        <v>2770</v>
      </c>
      <c r="D518" s="26" t="s">
        <v>2771</v>
      </c>
      <c r="E518" s="26" t="s">
        <v>48</v>
      </c>
      <c r="F518" s="26" t="s">
        <v>49</v>
      </c>
      <c r="G518" s="27">
        <v>4720</v>
      </c>
      <c r="H518" s="27">
        <f t="shared" si="32"/>
        <v>30</v>
      </c>
      <c r="I518" s="28">
        <v>44728</v>
      </c>
      <c r="J518" s="27">
        <f ca="1">DATEDIF('BDD client - segmentation'!$I518,TODAY(),"M")</f>
        <v>9</v>
      </c>
      <c r="K518" s="27">
        <f t="shared" ca="1" si="33"/>
        <v>5</v>
      </c>
      <c r="L518" s="27">
        <v>16</v>
      </c>
      <c r="M518" s="27">
        <f t="shared" si="34"/>
        <v>8</v>
      </c>
      <c r="N518" s="27">
        <f t="shared" ca="1" si="35"/>
        <v>43</v>
      </c>
      <c r="O518" s="26" t="s">
        <v>915</v>
      </c>
      <c r="P518" s="26" t="s">
        <v>615</v>
      </c>
      <c r="Q518" s="26" t="s">
        <v>616</v>
      </c>
      <c r="R518" s="29">
        <v>44584</v>
      </c>
      <c r="S518" s="26">
        <v>627</v>
      </c>
      <c r="T518" s="30">
        <v>196</v>
      </c>
    </row>
    <row r="519" spans="1:20" x14ac:dyDescent="0.35">
      <c r="A519" s="31">
        <v>518</v>
      </c>
      <c r="B519" s="32" t="s">
        <v>2772</v>
      </c>
      <c r="C519" s="32" t="s">
        <v>2773</v>
      </c>
      <c r="D519" s="32" t="s">
        <v>2774</v>
      </c>
      <c r="E519" s="32" t="s">
        <v>48</v>
      </c>
      <c r="F519" s="32" t="s">
        <v>49</v>
      </c>
      <c r="G519" s="33">
        <v>3400</v>
      </c>
      <c r="H519" s="27">
        <f t="shared" si="32"/>
        <v>30</v>
      </c>
      <c r="I519" s="34">
        <v>43388</v>
      </c>
      <c r="J519" s="33">
        <f ca="1">DATEDIF('BDD client - segmentation'!$I519,TODAY(),"M")</f>
        <v>53</v>
      </c>
      <c r="K519" s="27">
        <f t="shared" ca="1" si="33"/>
        <v>0</v>
      </c>
      <c r="L519" s="33">
        <v>4</v>
      </c>
      <c r="M519" s="27">
        <f t="shared" si="34"/>
        <v>2</v>
      </c>
      <c r="N519" s="27">
        <f t="shared" ca="1" si="35"/>
        <v>32</v>
      </c>
      <c r="O519" s="32" t="s">
        <v>2775</v>
      </c>
      <c r="P519" s="32" t="s">
        <v>2255</v>
      </c>
      <c r="Q519" s="32" t="s">
        <v>2256</v>
      </c>
      <c r="R519" s="35">
        <v>43217</v>
      </c>
      <c r="S519" s="32">
        <v>2328</v>
      </c>
      <c r="T519" s="36">
        <v>60</v>
      </c>
    </row>
    <row r="520" spans="1:20" x14ac:dyDescent="0.35">
      <c r="A520" s="25">
        <v>519</v>
      </c>
      <c r="B520" s="26" t="s">
        <v>2776</v>
      </c>
      <c r="C520" s="26" t="s">
        <v>2777</v>
      </c>
      <c r="D520" s="26" t="s">
        <v>2778</v>
      </c>
      <c r="E520" s="26" t="s">
        <v>62</v>
      </c>
      <c r="F520" s="26" t="s">
        <v>49</v>
      </c>
      <c r="G520" s="27">
        <v>1392</v>
      </c>
      <c r="H520" s="27">
        <f t="shared" si="32"/>
        <v>20</v>
      </c>
      <c r="I520" s="28">
        <v>43780</v>
      </c>
      <c r="J520" s="27">
        <f ca="1">DATEDIF('BDD client - segmentation'!$I520,TODAY(),"M")</f>
        <v>40</v>
      </c>
      <c r="K520" s="27">
        <f t="shared" ca="1" si="33"/>
        <v>0</v>
      </c>
      <c r="L520" s="27">
        <v>23</v>
      </c>
      <c r="M520" s="27">
        <f t="shared" si="34"/>
        <v>11.5</v>
      </c>
      <c r="N520" s="27">
        <f t="shared" ca="1" si="35"/>
        <v>31.5</v>
      </c>
      <c r="O520" s="26" t="s">
        <v>2779</v>
      </c>
      <c r="P520" s="26" t="s">
        <v>2780</v>
      </c>
      <c r="Q520" s="26" t="s">
        <v>2781</v>
      </c>
      <c r="R520" s="29">
        <v>43843</v>
      </c>
      <c r="S520" s="26">
        <v>2127</v>
      </c>
      <c r="T520" s="30">
        <v>197</v>
      </c>
    </row>
    <row r="521" spans="1:20" x14ac:dyDescent="0.35">
      <c r="A521" s="31">
        <v>520</v>
      </c>
      <c r="B521" s="32" t="s">
        <v>2782</v>
      </c>
      <c r="C521" s="32" t="s">
        <v>2783</v>
      </c>
      <c r="D521" s="32" t="s">
        <v>2784</v>
      </c>
      <c r="E521" s="32" t="s">
        <v>48</v>
      </c>
      <c r="F521" s="32" t="s">
        <v>112</v>
      </c>
      <c r="G521" s="33">
        <v>2681</v>
      </c>
      <c r="H521" s="27">
        <f t="shared" si="32"/>
        <v>20</v>
      </c>
      <c r="I521" s="34">
        <v>43253</v>
      </c>
      <c r="J521" s="33">
        <f ca="1">DATEDIF('BDD client - segmentation'!$I521,TODAY(),"M")</f>
        <v>58</v>
      </c>
      <c r="K521" s="27">
        <f t="shared" ca="1" si="33"/>
        <v>0</v>
      </c>
      <c r="L521" s="33">
        <v>6</v>
      </c>
      <c r="M521" s="27">
        <f t="shared" si="34"/>
        <v>3</v>
      </c>
      <c r="N521" s="27">
        <f t="shared" ca="1" si="35"/>
        <v>23</v>
      </c>
      <c r="O521" s="32" t="s">
        <v>1437</v>
      </c>
      <c r="P521" s="32" t="s">
        <v>2785</v>
      </c>
      <c r="Q521" s="32" t="s">
        <v>2786</v>
      </c>
      <c r="R521" s="35">
        <v>44699</v>
      </c>
      <c r="S521" s="32">
        <v>1624</v>
      </c>
      <c r="T521" s="36">
        <v>178</v>
      </c>
    </row>
    <row r="522" spans="1:20" x14ac:dyDescent="0.35">
      <c r="A522" s="25">
        <v>521</v>
      </c>
      <c r="B522" s="26" t="s">
        <v>2787</v>
      </c>
      <c r="C522" s="26" t="s">
        <v>2788</v>
      </c>
      <c r="D522" s="26" t="s">
        <v>2789</v>
      </c>
      <c r="E522" s="26" t="s">
        <v>48</v>
      </c>
      <c r="F522" s="26" t="s">
        <v>398</v>
      </c>
      <c r="G522" s="27">
        <v>4628</v>
      </c>
      <c r="H522" s="27">
        <f t="shared" si="32"/>
        <v>30</v>
      </c>
      <c r="I522" s="28">
        <v>44471</v>
      </c>
      <c r="J522" s="27">
        <f ca="1">DATEDIF('BDD client - segmentation'!$I522,TODAY(),"M")</f>
        <v>18</v>
      </c>
      <c r="K522" s="27">
        <f t="shared" ca="1" si="33"/>
        <v>1</v>
      </c>
      <c r="L522" s="27">
        <v>26</v>
      </c>
      <c r="M522" s="27">
        <f t="shared" si="34"/>
        <v>13</v>
      </c>
      <c r="N522" s="27">
        <f t="shared" ca="1" si="35"/>
        <v>44</v>
      </c>
      <c r="O522" s="26" t="s">
        <v>2790</v>
      </c>
      <c r="P522" s="26" t="s">
        <v>2791</v>
      </c>
      <c r="Q522" s="26" t="s">
        <v>2792</v>
      </c>
      <c r="R522" s="29">
        <v>43191</v>
      </c>
      <c r="S522" s="26">
        <v>2780</v>
      </c>
      <c r="T522" s="30">
        <v>170</v>
      </c>
    </row>
    <row r="523" spans="1:20" x14ac:dyDescent="0.35">
      <c r="A523" s="31">
        <v>522</v>
      </c>
      <c r="B523" s="32" t="s">
        <v>2793</v>
      </c>
      <c r="C523" s="32" t="s">
        <v>2794</v>
      </c>
      <c r="D523" s="32" t="s">
        <v>2795</v>
      </c>
      <c r="E523" s="32" t="s">
        <v>48</v>
      </c>
      <c r="F523" s="32" t="s">
        <v>49</v>
      </c>
      <c r="G523" s="33">
        <v>1235</v>
      </c>
      <c r="H523" s="27">
        <f t="shared" si="32"/>
        <v>20</v>
      </c>
      <c r="I523" s="34">
        <v>44509</v>
      </c>
      <c r="J523" s="33">
        <f ca="1">DATEDIF('BDD client - segmentation'!$I523,TODAY(),"M")</f>
        <v>16</v>
      </c>
      <c r="K523" s="27">
        <f t="shared" ca="1" si="33"/>
        <v>1</v>
      </c>
      <c r="L523" s="33">
        <v>25</v>
      </c>
      <c r="M523" s="27">
        <f t="shared" si="34"/>
        <v>12.5</v>
      </c>
      <c r="N523" s="27">
        <f t="shared" ca="1" si="35"/>
        <v>33.5</v>
      </c>
      <c r="O523" s="32" t="s">
        <v>2796</v>
      </c>
      <c r="P523" s="32" t="s">
        <v>237</v>
      </c>
      <c r="Q523" s="32" t="s">
        <v>238</v>
      </c>
      <c r="R523" s="35">
        <v>44310</v>
      </c>
      <c r="S523" s="32">
        <v>371</v>
      </c>
      <c r="T523" s="36">
        <v>191</v>
      </c>
    </row>
    <row r="524" spans="1:20" x14ac:dyDescent="0.35">
      <c r="A524" s="25">
        <v>523</v>
      </c>
      <c r="B524" s="26" t="s">
        <v>2797</v>
      </c>
      <c r="C524" s="26" t="s">
        <v>2798</v>
      </c>
      <c r="D524" s="26" t="s">
        <v>2799</v>
      </c>
      <c r="E524" s="26" t="s">
        <v>48</v>
      </c>
      <c r="F524" s="26" t="s">
        <v>125</v>
      </c>
      <c r="G524" s="27">
        <v>2888</v>
      </c>
      <c r="H524" s="27">
        <f t="shared" si="32"/>
        <v>20</v>
      </c>
      <c r="I524" s="28">
        <v>44922</v>
      </c>
      <c r="J524" s="27">
        <f ca="1">DATEDIF('BDD client - segmentation'!$I524,TODAY(),"M")</f>
        <v>3</v>
      </c>
      <c r="K524" s="27">
        <f t="shared" ca="1" si="33"/>
        <v>20</v>
      </c>
      <c r="L524" s="27">
        <v>30</v>
      </c>
      <c r="M524" s="27">
        <f t="shared" si="34"/>
        <v>15</v>
      </c>
      <c r="N524" s="27">
        <f t="shared" ca="1" si="35"/>
        <v>55</v>
      </c>
      <c r="O524" s="26" t="s">
        <v>2800</v>
      </c>
      <c r="P524" s="26" t="s">
        <v>2801</v>
      </c>
      <c r="Q524" s="26" t="s">
        <v>2802</v>
      </c>
      <c r="R524" s="29">
        <v>44772</v>
      </c>
      <c r="S524" s="26">
        <v>4300</v>
      </c>
      <c r="T524" s="30">
        <v>199</v>
      </c>
    </row>
    <row r="525" spans="1:20" x14ac:dyDescent="0.35">
      <c r="A525" s="31">
        <v>524</v>
      </c>
      <c r="B525" s="32" t="s">
        <v>2803</v>
      </c>
      <c r="C525" s="32" t="s">
        <v>2804</v>
      </c>
      <c r="D525" s="32" t="s">
        <v>2805</v>
      </c>
      <c r="E525" s="32" t="s">
        <v>48</v>
      </c>
      <c r="F525" s="32" t="s">
        <v>125</v>
      </c>
      <c r="G525" s="33">
        <v>2670</v>
      </c>
      <c r="H525" s="27">
        <f t="shared" si="32"/>
        <v>20</v>
      </c>
      <c r="I525" s="34">
        <v>43955</v>
      </c>
      <c r="J525" s="33">
        <f ca="1">DATEDIF('BDD client - segmentation'!$I525,TODAY(),"M")</f>
        <v>35</v>
      </c>
      <c r="K525" s="27">
        <f t="shared" ca="1" si="33"/>
        <v>0</v>
      </c>
      <c r="L525" s="33">
        <v>11</v>
      </c>
      <c r="M525" s="27">
        <f t="shared" si="34"/>
        <v>5.5</v>
      </c>
      <c r="N525" s="27">
        <f t="shared" ca="1" si="35"/>
        <v>25.5</v>
      </c>
      <c r="O525" s="32" t="s">
        <v>283</v>
      </c>
      <c r="P525" s="32" t="s">
        <v>2806</v>
      </c>
      <c r="Q525" s="32" t="s">
        <v>285</v>
      </c>
      <c r="R525" s="35">
        <v>44272</v>
      </c>
      <c r="S525" s="32">
        <v>3442</v>
      </c>
      <c r="T525" s="36">
        <v>60</v>
      </c>
    </row>
    <row r="526" spans="1:20" x14ac:dyDescent="0.35">
      <c r="A526" s="25">
        <v>525</v>
      </c>
      <c r="B526" s="26" t="s">
        <v>2807</v>
      </c>
      <c r="C526" s="26" t="s">
        <v>2808</v>
      </c>
      <c r="D526" s="26" t="s">
        <v>2809</v>
      </c>
      <c r="E526" s="26" t="s">
        <v>48</v>
      </c>
      <c r="F526" s="26" t="s">
        <v>49</v>
      </c>
      <c r="G526" s="27">
        <v>541</v>
      </c>
      <c r="H526" s="27">
        <f t="shared" si="32"/>
        <v>10</v>
      </c>
      <c r="I526" s="28">
        <v>43711</v>
      </c>
      <c r="J526" s="27">
        <f ca="1">DATEDIF('BDD client - segmentation'!$I526,TODAY(),"M")</f>
        <v>43</v>
      </c>
      <c r="K526" s="27">
        <f t="shared" ca="1" si="33"/>
        <v>0</v>
      </c>
      <c r="L526" s="27">
        <v>5</v>
      </c>
      <c r="M526" s="27">
        <f t="shared" si="34"/>
        <v>2.5</v>
      </c>
      <c r="N526" s="27">
        <f t="shared" ca="1" si="35"/>
        <v>12.5</v>
      </c>
      <c r="O526" s="26" t="s">
        <v>2810</v>
      </c>
      <c r="P526" s="26" t="s">
        <v>1846</v>
      </c>
      <c r="Q526" s="26" t="s">
        <v>1847</v>
      </c>
      <c r="R526" s="29">
        <v>44230</v>
      </c>
      <c r="S526" s="26">
        <v>3825</v>
      </c>
      <c r="T526" s="30">
        <v>106</v>
      </c>
    </row>
    <row r="527" spans="1:20" x14ac:dyDescent="0.35">
      <c r="A527" s="31">
        <v>526</v>
      </c>
      <c r="B527" s="32" t="s">
        <v>2811</v>
      </c>
      <c r="C527" s="32" t="s">
        <v>2812</v>
      </c>
      <c r="D527" s="32" t="s">
        <v>2813</v>
      </c>
      <c r="E527" s="32" t="s">
        <v>62</v>
      </c>
      <c r="F527" s="32" t="s">
        <v>398</v>
      </c>
      <c r="G527" s="33">
        <v>4715</v>
      </c>
      <c r="H527" s="27">
        <f t="shared" si="32"/>
        <v>30</v>
      </c>
      <c r="I527" s="34">
        <v>43416</v>
      </c>
      <c r="J527" s="33">
        <f ca="1">DATEDIF('BDD client - segmentation'!$I527,TODAY(),"M")</f>
        <v>52</v>
      </c>
      <c r="K527" s="27">
        <f t="shared" ca="1" si="33"/>
        <v>0</v>
      </c>
      <c r="L527" s="33">
        <v>3</v>
      </c>
      <c r="M527" s="27">
        <f t="shared" si="34"/>
        <v>1.5</v>
      </c>
      <c r="N527" s="27">
        <f t="shared" ca="1" si="35"/>
        <v>31.5</v>
      </c>
      <c r="O527" s="32" t="s">
        <v>1437</v>
      </c>
      <c r="P527" s="32" t="s">
        <v>2814</v>
      </c>
      <c r="Q527" s="32" t="s">
        <v>2815</v>
      </c>
      <c r="R527" s="35">
        <v>44394</v>
      </c>
      <c r="S527" s="32">
        <v>2983</v>
      </c>
      <c r="T527" s="36">
        <v>167</v>
      </c>
    </row>
    <row r="528" spans="1:20" x14ac:dyDescent="0.35">
      <c r="A528" s="25">
        <v>527</v>
      </c>
      <c r="B528" s="26" t="s">
        <v>2816</v>
      </c>
      <c r="C528" s="26" t="s">
        <v>2817</v>
      </c>
      <c r="D528" s="26" t="s">
        <v>2818</v>
      </c>
      <c r="E528" s="26" t="s">
        <v>62</v>
      </c>
      <c r="F528" s="26" t="s">
        <v>49</v>
      </c>
      <c r="G528" s="27">
        <v>3729</v>
      </c>
      <c r="H528" s="27">
        <f t="shared" si="32"/>
        <v>30</v>
      </c>
      <c r="I528" s="28">
        <v>44360</v>
      </c>
      <c r="J528" s="27">
        <f ca="1">DATEDIF('BDD client - segmentation'!$I528,TODAY(),"M")</f>
        <v>21</v>
      </c>
      <c r="K528" s="27">
        <f t="shared" ca="1" si="33"/>
        <v>1</v>
      </c>
      <c r="L528" s="27">
        <v>30</v>
      </c>
      <c r="M528" s="27">
        <f t="shared" si="34"/>
        <v>15</v>
      </c>
      <c r="N528" s="27">
        <f t="shared" ca="1" si="35"/>
        <v>46</v>
      </c>
      <c r="O528" s="26" t="s">
        <v>2819</v>
      </c>
      <c r="P528" s="26" t="s">
        <v>2820</v>
      </c>
      <c r="Q528" s="26" t="s">
        <v>2821</v>
      </c>
      <c r="R528" s="29">
        <v>43352</v>
      </c>
      <c r="S528" s="26">
        <v>1490</v>
      </c>
      <c r="T528" s="30">
        <v>49</v>
      </c>
    </row>
    <row r="529" spans="1:20" x14ac:dyDescent="0.35">
      <c r="A529" s="31">
        <v>528</v>
      </c>
      <c r="B529" s="32" t="s">
        <v>2822</v>
      </c>
      <c r="C529" s="32" t="s">
        <v>2823</v>
      </c>
      <c r="D529" s="32" t="s">
        <v>2824</v>
      </c>
      <c r="E529" s="32" t="s">
        <v>48</v>
      </c>
      <c r="F529" s="32" t="s">
        <v>49</v>
      </c>
      <c r="G529" s="33">
        <v>1428</v>
      </c>
      <c r="H529" s="27">
        <f t="shared" si="32"/>
        <v>20</v>
      </c>
      <c r="I529" s="34">
        <v>43428</v>
      </c>
      <c r="J529" s="33">
        <f ca="1">DATEDIF('BDD client - segmentation'!$I529,TODAY(),"M")</f>
        <v>52</v>
      </c>
      <c r="K529" s="27">
        <f t="shared" ca="1" si="33"/>
        <v>0</v>
      </c>
      <c r="L529" s="33">
        <v>4</v>
      </c>
      <c r="M529" s="27">
        <f t="shared" si="34"/>
        <v>2</v>
      </c>
      <c r="N529" s="27">
        <f t="shared" ca="1" si="35"/>
        <v>22</v>
      </c>
      <c r="O529" s="32" t="s">
        <v>638</v>
      </c>
      <c r="P529" s="32" t="s">
        <v>2825</v>
      </c>
      <c r="Q529" s="32" t="s">
        <v>2826</v>
      </c>
      <c r="R529" s="35">
        <v>44199</v>
      </c>
      <c r="S529" s="32">
        <v>2069</v>
      </c>
      <c r="T529" s="36">
        <v>164</v>
      </c>
    </row>
    <row r="530" spans="1:20" x14ac:dyDescent="0.35">
      <c r="A530" s="25">
        <v>529</v>
      </c>
      <c r="B530" s="26" t="s">
        <v>2827</v>
      </c>
      <c r="C530" s="26" t="s">
        <v>2828</v>
      </c>
      <c r="D530" s="26" t="s">
        <v>2829</v>
      </c>
      <c r="E530" s="26" t="s">
        <v>48</v>
      </c>
      <c r="F530" s="26" t="s">
        <v>49</v>
      </c>
      <c r="G530" s="27">
        <v>3868</v>
      </c>
      <c r="H530" s="27">
        <f t="shared" si="32"/>
        <v>30</v>
      </c>
      <c r="I530" s="28">
        <v>43126</v>
      </c>
      <c r="J530" s="27">
        <f ca="1">DATEDIF('BDD client - segmentation'!$I530,TODAY(),"M")</f>
        <v>62</v>
      </c>
      <c r="K530" s="27">
        <f t="shared" ca="1" si="33"/>
        <v>0</v>
      </c>
      <c r="L530" s="27">
        <v>6</v>
      </c>
      <c r="M530" s="27">
        <f t="shared" si="34"/>
        <v>3</v>
      </c>
      <c r="N530" s="27">
        <f t="shared" ca="1" si="35"/>
        <v>33</v>
      </c>
      <c r="O530" s="26" t="s">
        <v>2830</v>
      </c>
      <c r="P530" s="26" t="s">
        <v>2831</v>
      </c>
      <c r="Q530" s="26" t="s">
        <v>2832</v>
      </c>
      <c r="R530" s="29">
        <v>44612</v>
      </c>
      <c r="S530" s="26">
        <v>4666</v>
      </c>
      <c r="T530" s="30">
        <v>168</v>
      </c>
    </row>
    <row r="531" spans="1:20" x14ac:dyDescent="0.35">
      <c r="A531" s="31">
        <v>530</v>
      </c>
      <c r="B531" s="32" t="s">
        <v>2833</v>
      </c>
      <c r="C531" s="32" t="s">
        <v>2834</v>
      </c>
      <c r="D531" s="32" t="s">
        <v>2835</v>
      </c>
      <c r="E531" s="32" t="s">
        <v>62</v>
      </c>
      <c r="F531" s="32" t="s">
        <v>205</v>
      </c>
      <c r="G531" s="33">
        <v>1066</v>
      </c>
      <c r="H531" s="27">
        <f t="shared" si="32"/>
        <v>20</v>
      </c>
      <c r="I531" s="34">
        <v>44013</v>
      </c>
      <c r="J531" s="33">
        <f ca="1">DATEDIF('BDD client - segmentation'!$I531,TODAY(),"M")</f>
        <v>33</v>
      </c>
      <c r="K531" s="27">
        <f t="shared" ca="1" si="33"/>
        <v>0</v>
      </c>
      <c r="L531" s="33">
        <v>4</v>
      </c>
      <c r="M531" s="27">
        <f t="shared" si="34"/>
        <v>2</v>
      </c>
      <c r="N531" s="27">
        <f t="shared" ca="1" si="35"/>
        <v>22</v>
      </c>
      <c r="O531" s="32" t="s">
        <v>253</v>
      </c>
      <c r="P531" s="32" t="s">
        <v>2836</v>
      </c>
      <c r="Q531" s="32" t="s">
        <v>2837</v>
      </c>
      <c r="R531" s="35">
        <v>44527</v>
      </c>
      <c r="S531" s="32">
        <v>130</v>
      </c>
      <c r="T531" s="36">
        <v>218</v>
      </c>
    </row>
    <row r="532" spans="1:20" x14ac:dyDescent="0.35">
      <c r="A532" s="25">
        <v>531</v>
      </c>
      <c r="B532" s="26" t="s">
        <v>2838</v>
      </c>
      <c r="C532" s="26" t="s">
        <v>2839</v>
      </c>
      <c r="D532" s="26" t="s">
        <v>2840</v>
      </c>
      <c r="E532" s="26" t="s">
        <v>62</v>
      </c>
      <c r="F532" s="26" t="s">
        <v>112</v>
      </c>
      <c r="G532" s="27">
        <v>172</v>
      </c>
      <c r="H532" s="27">
        <f t="shared" si="32"/>
        <v>5</v>
      </c>
      <c r="I532" s="28">
        <v>44060</v>
      </c>
      <c r="J532" s="27">
        <f ca="1">DATEDIF('BDD client - segmentation'!$I532,TODAY(),"M")</f>
        <v>31</v>
      </c>
      <c r="K532" s="27">
        <f t="shared" ca="1" si="33"/>
        <v>0</v>
      </c>
      <c r="L532" s="27">
        <v>17</v>
      </c>
      <c r="M532" s="27">
        <f t="shared" si="34"/>
        <v>8.5</v>
      </c>
      <c r="N532" s="27">
        <f t="shared" ca="1" si="35"/>
        <v>13.5</v>
      </c>
      <c r="O532" s="26" t="s">
        <v>335</v>
      </c>
      <c r="P532" s="26" t="s">
        <v>2841</v>
      </c>
      <c r="Q532" s="26" t="s">
        <v>2842</v>
      </c>
      <c r="R532" s="29">
        <v>43225</v>
      </c>
      <c r="S532" s="26">
        <v>185</v>
      </c>
      <c r="T532" s="30">
        <v>63</v>
      </c>
    </row>
    <row r="533" spans="1:20" x14ac:dyDescent="0.35">
      <c r="A533" s="31">
        <v>532</v>
      </c>
      <c r="B533" s="32" t="s">
        <v>2843</v>
      </c>
      <c r="C533" s="32" t="s">
        <v>2844</v>
      </c>
      <c r="D533" s="32" t="s">
        <v>2845</v>
      </c>
      <c r="E533" s="32" t="s">
        <v>62</v>
      </c>
      <c r="F533" s="32" t="s">
        <v>49</v>
      </c>
      <c r="G533" s="33">
        <v>2169</v>
      </c>
      <c r="H533" s="27">
        <f t="shared" si="32"/>
        <v>20</v>
      </c>
      <c r="I533" s="34">
        <v>43645</v>
      </c>
      <c r="J533" s="33">
        <f ca="1">DATEDIF('BDD client - segmentation'!$I533,TODAY(),"M")</f>
        <v>45</v>
      </c>
      <c r="K533" s="27">
        <f t="shared" ca="1" si="33"/>
        <v>0</v>
      </c>
      <c r="L533" s="33">
        <v>0</v>
      </c>
      <c r="M533" s="27">
        <f t="shared" si="34"/>
        <v>0</v>
      </c>
      <c r="N533" s="27">
        <f t="shared" ca="1" si="35"/>
        <v>20</v>
      </c>
      <c r="O533" s="32" t="s">
        <v>2846</v>
      </c>
      <c r="P533" s="32" t="s">
        <v>2847</v>
      </c>
      <c r="Q533" s="32" t="s">
        <v>571</v>
      </c>
      <c r="R533" s="35">
        <v>43674</v>
      </c>
      <c r="S533" s="32">
        <v>2146</v>
      </c>
      <c r="T533" s="36">
        <v>180</v>
      </c>
    </row>
    <row r="534" spans="1:20" x14ac:dyDescent="0.35">
      <c r="A534" s="25">
        <v>533</v>
      </c>
      <c r="B534" s="26" t="s">
        <v>2848</v>
      </c>
      <c r="C534" s="26" t="s">
        <v>2849</v>
      </c>
      <c r="D534" s="26" t="s">
        <v>2850</v>
      </c>
      <c r="E534" s="26" t="s">
        <v>48</v>
      </c>
      <c r="F534" s="26" t="s">
        <v>398</v>
      </c>
      <c r="G534" s="27">
        <v>951</v>
      </c>
      <c r="H534" s="27">
        <f t="shared" si="32"/>
        <v>10</v>
      </c>
      <c r="I534" s="28">
        <v>44832</v>
      </c>
      <c r="J534" s="27">
        <f ca="1">DATEDIF('BDD client - segmentation'!$I534,TODAY(),"M")</f>
        <v>6</v>
      </c>
      <c r="K534" s="27">
        <f t="shared" ca="1" si="33"/>
        <v>10</v>
      </c>
      <c r="L534" s="27">
        <v>28</v>
      </c>
      <c r="M534" s="27">
        <f t="shared" si="34"/>
        <v>14</v>
      </c>
      <c r="N534" s="27">
        <f t="shared" ca="1" si="35"/>
        <v>34</v>
      </c>
      <c r="O534" s="26" t="s">
        <v>2851</v>
      </c>
      <c r="P534" s="26" t="s">
        <v>2814</v>
      </c>
      <c r="Q534" s="26" t="s">
        <v>2815</v>
      </c>
      <c r="R534" s="29">
        <v>43212</v>
      </c>
      <c r="S534" s="26">
        <v>3828</v>
      </c>
      <c r="T534" s="30">
        <v>115</v>
      </c>
    </row>
    <row r="535" spans="1:20" x14ac:dyDescent="0.35">
      <c r="A535" s="31">
        <v>534</v>
      </c>
      <c r="B535" s="32" t="s">
        <v>2852</v>
      </c>
      <c r="C535" s="32" t="s">
        <v>2853</v>
      </c>
      <c r="D535" s="32" t="s">
        <v>2854</v>
      </c>
      <c r="E535" s="32" t="s">
        <v>62</v>
      </c>
      <c r="F535" s="32" t="s">
        <v>398</v>
      </c>
      <c r="G535" s="33">
        <v>2876</v>
      </c>
      <c r="H535" s="27">
        <f t="shared" si="32"/>
        <v>20</v>
      </c>
      <c r="I535" s="34">
        <v>44340</v>
      </c>
      <c r="J535" s="33">
        <f ca="1">DATEDIF('BDD client - segmentation'!$I535,TODAY(),"M")</f>
        <v>22</v>
      </c>
      <c r="K535" s="27">
        <f t="shared" ca="1" si="33"/>
        <v>1</v>
      </c>
      <c r="L535" s="33">
        <v>20</v>
      </c>
      <c r="M535" s="27">
        <f t="shared" si="34"/>
        <v>10</v>
      </c>
      <c r="N535" s="27">
        <f t="shared" ca="1" si="35"/>
        <v>31</v>
      </c>
      <c r="O535" s="32" t="s">
        <v>70</v>
      </c>
      <c r="P535" s="32" t="s">
        <v>1147</v>
      </c>
      <c r="Q535" s="32" t="s">
        <v>1148</v>
      </c>
      <c r="R535" s="35">
        <v>43478</v>
      </c>
      <c r="S535" s="32">
        <v>4435</v>
      </c>
      <c r="T535" s="36">
        <v>225</v>
      </c>
    </row>
    <row r="536" spans="1:20" x14ac:dyDescent="0.35">
      <c r="A536" s="25">
        <v>535</v>
      </c>
      <c r="B536" s="26" t="s">
        <v>2855</v>
      </c>
      <c r="C536" s="26" t="s">
        <v>2856</v>
      </c>
      <c r="D536" s="26" t="s">
        <v>2857</v>
      </c>
      <c r="E536" s="26" t="s">
        <v>48</v>
      </c>
      <c r="F536" s="26" t="s">
        <v>49</v>
      </c>
      <c r="G536" s="27">
        <v>987</v>
      </c>
      <c r="H536" s="27">
        <f t="shared" si="32"/>
        <v>10</v>
      </c>
      <c r="I536" s="28">
        <v>43552</v>
      </c>
      <c r="J536" s="27">
        <f ca="1">DATEDIF('BDD client - segmentation'!$I536,TODAY(),"M")</f>
        <v>48</v>
      </c>
      <c r="K536" s="27">
        <f t="shared" ca="1" si="33"/>
        <v>0</v>
      </c>
      <c r="L536" s="27">
        <v>21</v>
      </c>
      <c r="M536" s="27">
        <f t="shared" si="34"/>
        <v>10.5</v>
      </c>
      <c r="N536" s="27">
        <f t="shared" ca="1" si="35"/>
        <v>20.5</v>
      </c>
      <c r="O536" s="26" t="s">
        <v>2858</v>
      </c>
      <c r="P536" s="26" t="s">
        <v>2859</v>
      </c>
      <c r="Q536" s="26" t="s">
        <v>2860</v>
      </c>
      <c r="R536" s="29">
        <v>44155</v>
      </c>
      <c r="S536" s="26">
        <v>3828</v>
      </c>
      <c r="T536" s="30">
        <v>44</v>
      </c>
    </row>
    <row r="537" spans="1:20" x14ac:dyDescent="0.35">
      <c r="A537" s="31">
        <v>536</v>
      </c>
      <c r="B537" s="32" t="s">
        <v>2861</v>
      </c>
      <c r="C537" s="32" t="s">
        <v>2862</v>
      </c>
      <c r="D537" s="32" t="s">
        <v>2863</v>
      </c>
      <c r="E537" s="32" t="s">
        <v>62</v>
      </c>
      <c r="F537" s="32" t="s">
        <v>49</v>
      </c>
      <c r="G537" s="33">
        <v>229</v>
      </c>
      <c r="H537" s="27">
        <f t="shared" si="32"/>
        <v>5</v>
      </c>
      <c r="I537" s="34">
        <v>43889</v>
      </c>
      <c r="J537" s="33">
        <f ca="1">DATEDIF('BDD client - segmentation'!$I537,TODAY(),"M")</f>
        <v>37</v>
      </c>
      <c r="K537" s="27">
        <f t="shared" ca="1" si="33"/>
        <v>0</v>
      </c>
      <c r="L537" s="33">
        <v>9</v>
      </c>
      <c r="M537" s="27">
        <f t="shared" si="34"/>
        <v>4.5</v>
      </c>
      <c r="N537" s="27">
        <f t="shared" ca="1" si="35"/>
        <v>9.5</v>
      </c>
      <c r="O537" s="32" t="s">
        <v>2864</v>
      </c>
      <c r="P537" s="32" t="s">
        <v>2865</v>
      </c>
      <c r="Q537" s="32" t="s">
        <v>1247</v>
      </c>
      <c r="R537" s="35">
        <v>43562</v>
      </c>
      <c r="S537" s="32">
        <v>3049</v>
      </c>
      <c r="T537" s="36">
        <v>5</v>
      </c>
    </row>
    <row r="538" spans="1:20" x14ac:dyDescent="0.35">
      <c r="A538" s="25">
        <v>537</v>
      </c>
      <c r="B538" s="26" t="s">
        <v>2866</v>
      </c>
      <c r="C538" s="26" t="s">
        <v>2867</v>
      </c>
      <c r="D538" s="26" t="s">
        <v>2868</v>
      </c>
      <c r="E538" s="26" t="s">
        <v>62</v>
      </c>
      <c r="F538" s="26" t="s">
        <v>49</v>
      </c>
      <c r="G538" s="27">
        <v>3858</v>
      </c>
      <c r="H538" s="27">
        <f t="shared" si="32"/>
        <v>30</v>
      </c>
      <c r="I538" s="28">
        <v>43240</v>
      </c>
      <c r="J538" s="27">
        <f ca="1">DATEDIF('BDD client - segmentation'!$I538,TODAY(),"M")</f>
        <v>58</v>
      </c>
      <c r="K538" s="27">
        <f t="shared" ca="1" si="33"/>
        <v>0</v>
      </c>
      <c r="L538" s="27">
        <v>22</v>
      </c>
      <c r="M538" s="27">
        <f t="shared" si="34"/>
        <v>11</v>
      </c>
      <c r="N538" s="27">
        <f t="shared" ca="1" si="35"/>
        <v>41</v>
      </c>
      <c r="O538" s="26" t="s">
        <v>2869</v>
      </c>
      <c r="P538" s="26" t="s">
        <v>2870</v>
      </c>
      <c r="Q538" s="26" t="s">
        <v>2871</v>
      </c>
      <c r="R538" s="29">
        <v>44017</v>
      </c>
      <c r="S538" s="26">
        <v>2381</v>
      </c>
      <c r="T538" s="30">
        <v>82</v>
      </c>
    </row>
    <row r="539" spans="1:20" x14ac:dyDescent="0.35">
      <c r="A539" s="31">
        <v>538</v>
      </c>
      <c r="B539" s="32" t="s">
        <v>2872</v>
      </c>
      <c r="C539" s="32" t="s">
        <v>2873</v>
      </c>
      <c r="D539" s="32" t="s">
        <v>2874</v>
      </c>
      <c r="E539" s="32" t="s">
        <v>62</v>
      </c>
      <c r="F539" s="32" t="s">
        <v>49</v>
      </c>
      <c r="G539" s="33">
        <v>1474</v>
      </c>
      <c r="H539" s="27">
        <f t="shared" si="32"/>
        <v>20</v>
      </c>
      <c r="I539" s="34">
        <v>43347</v>
      </c>
      <c r="J539" s="33">
        <f ca="1">DATEDIF('BDD client - segmentation'!$I539,TODAY(),"M")</f>
        <v>55</v>
      </c>
      <c r="K539" s="27">
        <f t="shared" ca="1" si="33"/>
        <v>0</v>
      </c>
      <c r="L539" s="33">
        <v>24</v>
      </c>
      <c r="M539" s="27">
        <f t="shared" si="34"/>
        <v>12</v>
      </c>
      <c r="N539" s="27">
        <f t="shared" ca="1" si="35"/>
        <v>32</v>
      </c>
      <c r="O539" s="32" t="s">
        <v>2875</v>
      </c>
      <c r="P539" s="32" t="s">
        <v>910</v>
      </c>
      <c r="Q539" s="32" t="s">
        <v>911</v>
      </c>
      <c r="R539" s="35">
        <v>44765</v>
      </c>
      <c r="S539" s="32">
        <v>4167</v>
      </c>
      <c r="T539" s="36">
        <v>34</v>
      </c>
    </row>
    <row r="540" spans="1:20" x14ac:dyDescent="0.35">
      <c r="A540" s="25">
        <v>539</v>
      </c>
      <c r="B540" s="26" t="s">
        <v>2876</v>
      </c>
      <c r="C540" s="26" t="s">
        <v>2877</v>
      </c>
      <c r="D540" s="26" t="s">
        <v>2878</v>
      </c>
      <c r="E540" s="26" t="s">
        <v>48</v>
      </c>
      <c r="F540" s="26" t="s">
        <v>49</v>
      </c>
      <c r="G540" s="27">
        <v>438</v>
      </c>
      <c r="H540" s="27">
        <f t="shared" si="32"/>
        <v>5</v>
      </c>
      <c r="I540" s="28">
        <v>44314</v>
      </c>
      <c r="J540" s="27">
        <f ca="1">DATEDIF('BDD client - segmentation'!$I540,TODAY(),"M")</f>
        <v>23</v>
      </c>
      <c r="K540" s="27">
        <f t="shared" ca="1" si="33"/>
        <v>1</v>
      </c>
      <c r="L540" s="27">
        <v>13</v>
      </c>
      <c r="M540" s="27">
        <f t="shared" si="34"/>
        <v>6.5</v>
      </c>
      <c r="N540" s="27">
        <f t="shared" ca="1" si="35"/>
        <v>12.5</v>
      </c>
      <c r="O540" s="26" t="s">
        <v>542</v>
      </c>
      <c r="P540" s="26" t="s">
        <v>2879</v>
      </c>
      <c r="Q540" s="26" t="s">
        <v>2433</v>
      </c>
      <c r="R540" s="29">
        <v>43142</v>
      </c>
      <c r="S540" s="26">
        <v>1607</v>
      </c>
      <c r="T540" s="30">
        <v>19</v>
      </c>
    </row>
    <row r="541" spans="1:20" x14ac:dyDescent="0.35">
      <c r="A541" s="31">
        <v>540</v>
      </c>
      <c r="B541" s="32" t="s">
        <v>2880</v>
      </c>
      <c r="C541" s="32" t="s">
        <v>2881</v>
      </c>
      <c r="D541" s="32" t="s">
        <v>2882</v>
      </c>
      <c r="E541" s="32" t="s">
        <v>48</v>
      </c>
      <c r="F541" s="32" t="s">
        <v>49</v>
      </c>
      <c r="G541" s="33">
        <v>4316</v>
      </c>
      <c r="H541" s="27">
        <f t="shared" si="32"/>
        <v>30</v>
      </c>
      <c r="I541" s="34">
        <v>44844</v>
      </c>
      <c r="J541" s="33">
        <f ca="1">DATEDIF('BDD client - segmentation'!$I541,TODAY(),"M")</f>
        <v>5</v>
      </c>
      <c r="K541" s="27">
        <f t="shared" ca="1" si="33"/>
        <v>10</v>
      </c>
      <c r="L541" s="33">
        <v>13</v>
      </c>
      <c r="M541" s="27">
        <f t="shared" si="34"/>
        <v>6.5</v>
      </c>
      <c r="N541" s="27">
        <f t="shared" ca="1" si="35"/>
        <v>46.5</v>
      </c>
      <c r="O541" s="32" t="s">
        <v>2883</v>
      </c>
      <c r="P541" s="32" t="s">
        <v>2884</v>
      </c>
      <c r="Q541" s="32" t="s">
        <v>2885</v>
      </c>
      <c r="R541" s="35">
        <v>44380</v>
      </c>
      <c r="S541" s="32">
        <v>3224</v>
      </c>
      <c r="T541" s="36">
        <v>125</v>
      </c>
    </row>
    <row r="542" spans="1:20" x14ac:dyDescent="0.35">
      <c r="A542" s="25">
        <v>541</v>
      </c>
      <c r="B542" s="26" t="s">
        <v>2886</v>
      </c>
      <c r="C542" s="26" t="s">
        <v>2887</v>
      </c>
      <c r="D542" s="26" t="s">
        <v>2888</v>
      </c>
      <c r="E542" s="26" t="s">
        <v>48</v>
      </c>
      <c r="F542" s="26" t="s">
        <v>398</v>
      </c>
      <c r="G542" s="27">
        <v>2373</v>
      </c>
      <c r="H542" s="27">
        <f t="shared" si="32"/>
        <v>20</v>
      </c>
      <c r="I542" s="28">
        <v>43197</v>
      </c>
      <c r="J542" s="27">
        <f ca="1">DATEDIF('BDD client - segmentation'!$I542,TODAY(),"M")</f>
        <v>59</v>
      </c>
      <c r="K542" s="27">
        <f t="shared" ca="1" si="33"/>
        <v>0</v>
      </c>
      <c r="L542" s="27">
        <v>22</v>
      </c>
      <c r="M542" s="27">
        <f t="shared" si="34"/>
        <v>11</v>
      </c>
      <c r="N542" s="27">
        <f t="shared" ca="1" si="35"/>
        <v>31</v>
      </c>
      <c r="O542" s="26" t="s">
        <v>132</v>
      </c>
      <c r="P542" s="26" t="s">
        <v>2889</v>
      </c>
      <c r="Q542" s="26" t="s">
        <v>2792</v>
      </c>
      <c r="R542" s="29">
        <v>44560</v>
      </c>
      <c r="S542" s="26">
        <v>2248</v>
      </c>
      <c r="T542" s="30">
        <v>195</v>
      </c>
    </row>
    <row r="543" spans="1:20" x14ac:dyDescent="0.35">
      <c r="A543" s="31">
        <v>542</v>
      </c>
      <c r="B543" s="32" t="s">
        <v>2890</v>
      </c>
      <c r="C543" s="32" t="s">
        <v>2891</v>
      </c>
      <c r="D543" s="32" t="s">
        <v>2892</v>
      </c>
      <c r="E543" s="32" t="s">
        <v>48</v>
      </c>
      <c r="F543" s="32" t="s">
        <v>63</v>
      </c>
      <c r="G543" s="33">
        <v>2120</v>
      </c>
      <c r="H543" s="27">
        <f t="shared" si="32"/>
        <v>20</v>
      </c>
      <c r="I543" s="34">
        <v>44301</v>
      </c>
      <c r="J543" s="33">
        <f ca="1">DATEDIF('BDD client - segmentation'!$I543,TODAY(),"M")</f>
        <v>23</v>
      </c>
      <c r="K543" s="27">
        <f t="shared" ca="1" si="33"/>
        <v>1</v>
      </c>
      <c r="L543" s="33">
        <v>23</v>
      </c>
      <c r="M543" s="27">
        <f t="shared" si="34"/>
        <v>11.5</v>
      </c>
      <c r="N543" s="27">
        <f t="shared" ca="1" si="35"/>
        <v>32.5</v>
      </c>
      <c r="O543" s="32" t="s">
        <v>2893</v>
      </c>
      <c r="P543" s="32" t="s">
        <v>2894</v>
      </c>
      <c r="Q543" s="32" t="s">
        <v>2895</v>
      </c>
      <c r="R543" s="35">
        <v>44724</v>
      </c>
      <c r="S543" s="32">
        <v>4619</v>
      </c>
      <c r="T543" s="36">
        <v>234</v>
      </c>
    </row>
    <row r="544" spans="1:20" x14ac:dyDescent="0.35">
      <c r="A544" s="25">
        <v>543</v>
      </c>
      <c r="B544" s="26" t="s">
        <v>2896</v>
      </c>
      <c r="C544" s="26" t="s">
        <v>2897</v>
      </c>
      <c r="D544" s="26" t="s">
        <v>2898</v>
      </c>
      <c r="E544" s="26" t="s">
        <v>48</v>
      </c>
      <c r="F544" s="26" t="s">
        <v>63</v>
      </c>
      <c r="G544" s="27">
        <v>101</v>
      </c>
      <c r="H544" s="27">
        <f t="shared" si="32"/>
        <v>5</v>
      </c>
      <c r="I544" s="28">
        <v>44583</v>
      </c>
      <c r="J544" s="27">
        <f ca="1">DATEDIF('BDD client - segmentation'!$I544,TODAY(),"M")</f>
        <v>14</v>
      </c>
      <c r="K544" s="27">
        <f t="shared" ca="1" si="33"/>
        <v>1</v>
      </c>
      <c r="L544" s="27">
        <v>2</v>
      </c>
      <c r="M544" s="27">
        <f t="shared" si="34"/>
        <v>1</v>
      </c>
      <c r="N544" s="27">
        <f t="shared" ca="1" si="35"/>
        <v>7</v>
      </c>
      <c r="O544" s="26" t="s">
        <v>106</v>
      </c>
      <c r="P544" s="26" t="s">
        <v>2899</v>
      </c>
      <c r="Q544" s="26" t="s">
        <v>2900</v>
      </c>
      <c r="R544" s="29">
        <v>44088</v>
      </c>
      <c r="S544" s="26">
        <v>3675</v>
      </c>
      <c r="T544" s="30">
        <v>231</v>
      </c>
    </row>
    <row r="545" spans="1:20" x14ac:dyDescent="0.35">
      <c r="A545" s="31">
        <v>544</v>
      </c>
      <c r="B545" s="32" t="s">
        <v>2901</v>
      </c>
      <c r="C545" s="32" t="s">
        <v>2902</v>
      </c>
      <c r="D545" s="32" t="s">
        <v>2903</v>
      </c>
      <c r="E545" s="32" t="s">
        <v>62</v>
      </c>
      <c r="F545" s="32" t="s">
        <v>49</v>
      </c>
      <c r="G545" s="33">
        <v>3764</v>
      </c>
      <c r="H545" s="27">
        <f t="shared" si="32"/>
        <v>30</v>
      </c>
      <c r="I545" s="34">
        <v>43336</v>
      </c>
      <c r="J545" s="33">
        <f ca="1">DATEDIF('BDD client - segmentation'!$I545,TODAY(),"M")</f>
        <v>55</v>
      </c>
      <c r="K545" s="27">
        <f t="shared" ca="1" si="33"/>
        <v>0</v>
      </c>
      <c r="L545" s="33">
        <v>8</v>
      </c>
      <c r="M545" s="27">
        <f t="shared" si="34"/>
        <v>4</v>
      </c>
      <c r="N545" s="27">
        <f t="shared" ca="1" si="35"/>
        <v>34</v>
      </c>
      <c r="O545" s="32" t="s">
        <v>2904</v>
      </c>
      <c r="P545" s="32" t="s">
        <v>479</v>
      </c>
      <c r="Q545" s="32" t="s">
        <v>480</v>
      </c>
      <c r="R545" s="35">
        <v>44686</v>
      </c>
      <c r="S545" s="32">
        <v>300</v>
      </c>
      <c r="T545" s="36">
        <v>190</v>
      </c>
    </row>
    <row r="546" spans="1:20" x14ac:dyDescent="0.35">
      <c r="A546" s="25">
        <v>545</v>
      </c>
      <c r="B546" s="26" t="s">
        <v>2650</v>
      </c>
      <c r="C546" s="26" t="s">
        <v>2905</v>
      </c>
      <c r="D546" s="26" t="s">
        <v>2906</v>
      </c>
      <c r="E546" s="26" t="s">
        <v>48</v>
      </c>
      <c r="F546" s="26" t="s">
        <v>49</v>
      </c>
      <c r="G546" s="27">
        <v>4481</v>
      </c>
      <c r="H546" s="27">
        <f t="shared" si="32"/>
        <v>30</v>
      </c>
      <c r="I546" s="28">
        <v>44079</v>
      </c>
      <c r="J546" s="27">
        <f ca="1">DATEDIF('BDD client - segmentation'!$I546,TODAY(),"M")</f>
        <v>30</v>
      </c>
      <c r="K546" s="27">
        <f t="shared" ca="1" si="33"/>
        <v>0</v>
      </c>
      <c r="L546" s="27">
        <v>19</v>
      </c>
      <c r="M546" s="27">
        <f t="shared" si="34"/>
        <v>9.5</v>
      </c>
      <c r="N546" s="27">
        <f t="shared" ca="1" si="35"/>
        <v>39.5</v>
      </c>
      <c r="O546" s="26" t="s">
        <v>2907</v>
      </c>
      <c r="P546" s="26" t="s">
        <v>887</v>
      </c>
      <c r="Q546" s="26" t="s">
        <v>888</v>
      </c>
      <c r="R546" s="29">
        <v>43424</v>
      </c>
      <c r="S546" s="26">
        <v>1306</v>
      </c>
      <c r="T546" s="30">
        <v>146</v>
      </c>
    </row>
    <row r="547" spans="1:20" x14ac:dyDescent="0.35">
      <c r="A547" s="31">
        <v>546</v>
      </c>
      <c r="B547" s="32" t="s">
        <v>2908</v>
      </c>
      <c r="C547" s="32" t="s">
        <v>2909</v>
      </c>
      <c r="D547" s="32" t="s">
        <v>2910</v>
      </c>
      <c r="E547" s="32" t="s">
        <v>62</v>
      </c>
      <c r="F547" s="32" t="s">
        <v>49</v>
      </c>
      <c r="G547" s="33">
        <v>3709</v>
      </c>
      <c r="H547" s="27">
        <f t="shared" si="32"/>
        <v>30</v>
      </c>
      <c r="I547" s="34">
        <v>44695</v>
      </c>
      <c r="J547" s="33">
        <f ca="1">DATEDIF('BDD client - segmentation'!$I547,TODAY(),"M")</f>
        <v>10</v>
      </c>
      <c r="K547" s="27">
        <f t="shared" ca="1" si="33"/>
        <v>5</v>
      </c>
      <c r="L547" s="33">
        <v>5</v>
      </c>
      <c r="M547" s="27">
        <f t="shared" si="34"/>
        <v>2.5</v>
      </c>
      <c r="N547" s="27">
        <f t="shared" ca="1" si="35"/>
        <v>37.5</v>
      </c>
      <c r="O547" s="32" t="s">
        <v>2911</v>
      </c>
      <c r="P547" s="32" t="s">
        <v>2912</v>
      </c>
      <c r="Q547" s="32" t="s">
        <v>2913</v>
      </c>
      <c r="R547" s="35">
        <v>44511</v>
      </c>
      <c r="S547" s="32">
        <v>693</v>
      </c>
      <c r="T547" s="36">
        <v>119</v>
      </c>
    </row>
    <row r="548" spans="1:20" x14ac:dyDescent="0.35">
      <c r="A548" s="25">
        <v>547</v>
      </c>
      <c r="B548" s="26" t="s">
        <v>2914</v>
      </c>
      <c r="C548" s="26" t="s">
        <v>2915</v>
      </c>
      <c r="D548" s="26" t="s">
        <v>2916</v>
      </c>
      <c r="E548" s="26" t="s">
        <v>48</v>
      </c>
      <c r="F548" s="26" t="s">
        <v>125</v>
      </c>
      <c r="G548" s="27">
        <v>688</v>
      </c>
      <c r="H548" s="27">
        <f t="shared" si="32"/>
        <v>10</v>
      </c>
      <c r="I548" s="28">
        <v>44200</v>
      </c>
      <c r="J548" s="27">
        <f ca="1">DATEDIF('BDD client - segmentation'!$I548,TODAY(),"M")</f>
        <v>27</v>
      </c>
      <c r="K548" s="27">
        <f t="shared" ca="1" si="33"/>
        <v>0</v>
      </c>
      <c r="L548" s="27">
        <v>7</v>
      </c>
      <c r="M548" s="27">
        <f t="shared" si="34"/>
        <v>3.5</v>
      </c>
      <c r="N548" s="27">
        <f t="shared" ca="1" si="35"/>
        <v>13.5</v>
      </c>
      <c r="O548" s="26" t="s">
        <v>2917</v>
      </c>
      <c r="P548" s="26" t="s">
        <v>2918</v>
      </c>
      <c r="Q548" s="26" t="s">
        <v>2919</v>
      </c>
      <c r="R548" s="29">
        <v>43278</v>
      </c>
      <c r="S548" s="26">
        <v>3299</v>
      </c>
      <c r="T548" s="30">
        <v>88</v>
      </c>
    </row>
    <row r="549" spans="1:20" x14ac:dyDescent="0.35">
      <c r="A549" s="31">
        <v>548</v>
      </c>
      <c r="B549" s="32" t="s">
        <v>2920</v>
      </c>
      <c r="C549" s="32" t="s">
        <v>2921</v>
      </c>
      <c r="D549" s="32" t="s">
        <v>2922</v>
      </c>
      <c r="E549" s="32" t="s">
        <v>62</v>
      </c>
      <c r="F549" s="32" t="s">
        <v>398</v>
      </c>
      <c r="G549" s="33">
        <v>584</v>
      </c>
      <c r="H549" s="27">
        <f t="shared" si="32"/>
        <v>10</v>
      </c>
      <c r="I549" s="34">
        <v>44850</v>
      </c>
      <c r="J549" s="33">
        <f ca="1">DATEDIF('BDD client - segmentation'!$I549,TODAY(),"M")</f>
        <v>5</v>
      </c>
      <c r="K549" s="27">
        <f t="shared" ca="1" si="33"/>
        <v>10</v>
      </c>
      <c r="L549" s="33">
        <v>8</v>
      </c>
      <c r="M549" s="27">
        <f t="shared" si="34"/>
        <v>4</v>
      </c>
      <c r="N549" s="27">
        <f t="shared" ca="1" si="35"/>
        <v>24</v>
      </c>
      <c r="O549" s="32" t="s">
        <v>2923</v>
      </c>
      <c r="P549" s="32" t="s">
        <v>2924</v>
      </c>
      <c r="Q549" s="32" t="s">
        <v>2925</v>
      </c>
      <c r="R549" s="35">
        <v>44684</v>
      </c>
      <c r="S549" s="32">
        <v>4893</v>
      </c>
      <c r="T549" s="36">
        <v>84</v>
      </c>
    </row>
    <row r="550" spans="1:20" x14ac:dyDescent="0.35">
      <c r="A550" s="25">
        <v>549</v>
      </c>
      <c r="B550" s="26" t="s">
        <v>594</v>
      </c>
      <c r="C550" s="26" t="s">
        <v>2926</v>
      </c>
      <c r="D550" s="26" t="s">
        <v>2927</v>
      </c>
      <c r="E550" s="26" t="s">
        <v>62</v>
      </c>
      <c r="F550" s="26" t="s">
        <v>205</v>
      </c>
      <c r="G550" s="27">
        <v>3765</v>
      </c>
      <c r="H550" s="27">
        <f t="shared" si="32"/>
        <v>30</v>
      </c>
      <c r="I550" s="28">
        <v>43565</v>
      </c>
      <c r="J550" s="27">
        <f ca="1">DATEDIF('BDD client - segmentation'!$I550,TODAY(),"M")</f>
        <v>47</v>
      </c>
      <c r="K550" s="27">
        <f t="shared" ca="1" si="33"/>
        <v>0</v>
      </c>
      <c r="L550" s="27">
        <v>26</v>
      </c>
      <c r="M550" s="27">
        <f t="shared" si="34"/>
        <v>13</v>
      </c>
      <c r="N550" s="27">
        <f t="shared" ca="1" si="35"/>
        <v>43</v>
      </c>
      <c r="O550" s="26" t="s">
        <v>1432</v>
      </c>
      <c r="P550" s="26" t="s">
        <v>2928</v>
      </c>
      <c r="Q550" s="26" t="s">
        <v>1518</v>
      </c>
      <c r="R550" s="29">
        <v>43246</v>
      </c>
      <c r="S550" s="26">
        <v>2104</v>
      </c>
      <c r="T550" s="30">
        <v>244</v>
      </c>
    </row>
    <row r="551" spans="1:20" x14ac:dyDescent="0.35">
      <c r="A551" s="31">
        <v>550</v>
      </c>
      <c r="B551" s="32" t="s">
        <v>2929</v>
      </c>
      <c r="C551" s="32" t="s">
        <v>2930</v>
      </c>
      <c r="D551" s="32" t="s">
        <v>2931</v>
      </c>
      <c r="E551" s="32" t="s">
        <v>62</v>
      </c>
      <c r="F551" s="32" t="s">
        <v>49</v>
      </c>
      <c r="G551" s="33">
        <v>3917</v>
      </c>
      <c r="H551" s="27">
        <f t="shared" si="32"/>
        <v>30</v>
      </c>
      <c r="I551" s="34">
        <v>44129</v>
      </c>
      <c r="J551" s="33">
        <f ca="1">DATEDIF('BDD client - segmentation'!$I551,TODAY(),"M")</f>
        <v>29</v>
      </c>
      <c r="K551" s="27">
        <f t="shared" ca="1" si="33"/>
        <v>0</v>
      </c>
      <c r="L551" s="33">
        <v>28</v>
      </c>
      <c r="M551" s="27">
        <f t="shared" si="34"/>
        <v>14</v>
      </c>
      <c r="N551" s="27">
        <f t="shared" ca="1" si="35"/>
        <v>44</v>
      </c>
      <c r="O551" s="32" t="s">
        <v>2932</v>
      </c>
      <c r="P551" s="32" t="s">
        <v>2116</v>
      </c>
      <c r="Q551" s="32" t="s">
        <v>2117</v>
      </c>
      <c r="R551" s="35">
        <v>43624</v>
      </c>
      <c r="S551" s="32">
        <v>1988</v>
      </c>
      <c r="T551" s="36">
        <v>50</v>
      </c>
    </row>
    <row r="552" spans="1:20" x14ac:dyDescent="0.35">
      <c r="A552" s="25">
        <v>551</v>
      </c>
      <c r="B552" s="26" t="s">
        <v>2933</v>
      </c>
      <c r="C552" s="26" t="s">
        <v>2934</v>
      </c>
      <c r="D552" s="26" t="s">
        <v>2935</v>
      </c>
      <c r="E552" s="26" t="s">
        <v>62</v>
      </c>
      <c r="F552" s="26" t="s">
        <v>49</v>
      </c>
      <c r="G552" s="27">
        <v>1182</v>
      </c>
      <c r="H552" s="27">
        <f t="shared" si="32"/>
        <v>20</v>
      </c>
      <c r="I552" s="28">
        <v>44507</v>
      </c>
      <c r="J552" s="27">
        <f ca="1">DATEDIF('BDD client - segmentation'!$I552,TODAY(),"M")</f>
        <v>16</v>
      </c>
      <c r="K552" s="27">
        <f t="shared" ca="1" si="33"/>
        <v>1</v>
      </c>
      <c r="L552" s="27">
        <v>6</v>
      </c>
      <c r="M552" s="27">
        <f t="shared" si="34"/>
        <v>3</v>
      </c>
      <c r="N552" s="27">
        <f t="shared" ca="1" si="35"/>
        <v>24</v>
      </c>
      <c r="O552" s="26" t="s">
        <v>2936</v>
      </c>
      <c r="P552" s="26" t="s">
        <v>2937</v>
      </c>
      <c r="Q552" s="26" t="s">
        <v>2938</v>
      </c>
      <c r="R552" s="29">
        <v>44428</v>
      </c>
      <c r="S552" s="26">
        <v>3020</v>
      </c>
      <c r="T552" s="30">
        <v>170</v>
      </c>
    </row>
    <row r="553" spans="1:20" x14ac:dyDescent="0.35">
      <c r="A553" s="31">
        <v>552</v>
      </c>
      <c r="B553" s="32" t="s">
        <v>2939</v>
      </c>
      <c r="C553" s="32" t="s">
        <v>2940</v>
      </c>
      <c r="D553" s="32" t="s">
        <v>2941</v>
      </c>
      <c r="E553" s="32" t="s">
        <v>48</v>
      </c>
      <c r="F553" s="32" t="s">
        <v>49</v>
      </c>
      <c r="G553" s="33">
        <v>2532</v>
      </c>
      <c r="H553" s="27">
        <f t="shared" si="32"/>
        <v>20</v>
      </c>
      <c r="I553" s="34">
        <v>44325</v>
      </c>
      <c r="J553" s="33">
        <f ca="1">DATEDIF('BDD client - segmentation'!$I553,TODAY(),"M")</f>
        <v>22</v>
      </c>
      <c r="K553" s="27">
        <f t="shared" ca="1" si="33"/>
        <v>1</v>
      </c>
      <c r="L553" s="33">
        <v>0</v>
      </c>
      <c r="M553" s="27">
        <f t="shared" si="34"/>
        <v>0</v>
      </c>
      <c r="N553" s="27">
        <f t="shared" ca="1" si="35"/>
        <v>21</v>
      </c>
      <c r="O553" s="32" t="s">
        <v>2942</v>
      </c>
      <c r="P553" s="32" t="s">
        <v>2820</v>
      </c>
      <c r="Q553" s="32" t="s">
        <v>2821</v>
      </c>
      <c r="R553" s="35">
        <v>44530</v>
      </c>
      <c r="S553" s="32">
        <v>976</v>
      </c>
      <c r="T553" s="36">
        <v>153</v>
      </c>
    </row>
    <row r="554" spans="1:20" x14ac:dyDescent="0.35">
      <c r="A554" s="25">
        <v>553</v>
      </c>
      <c r="B554" s="26" t="s">
        <v>2943</v>
      </c>
      <c r="C554" s="26" t="s">
        <v>2944</v>
      </c>
      <c r="D554" s="26" t="s">
        <v>2945</v>
      </c>
      <c r="E554" s="26" t="s">
        <v>62</v>
      </c>
      <c r="F554" s="26" t="s">
        <v>63</v>
      </c>
      <c r="G554" s="27">
        <v>4266</v>
      </c>
      <c r="H554" s="27">
        <f t="shared" si="32"/>
        <v>30</v>
      </c>
      <c r="I554" s="28">
        <v>44588</v>
      </c>
      <c r="J554" s="27">
        <f ca="1">DATEDIF('BDD client - segmentation'!$I554,TODAY(),"M")</f>
        <v>14</v>
      </c>
      <c r="K554" s="27">
        <f t="shared" ca="1" si="33"/>
        <v>1</v>
      </c>
      <c r="L554" s="27">
        <v>6</v>
      </c>
      <c r="M554" s="27">
        <f t="shared" si="34"/>
        <v>3</v>
      </c>
      <c r="N554" s="27">
        <f t="shared" ca="1" si="35"/>
        <v>34</v>
      </c>
      <c r="O554" s="26" t="s">
        <v>2946</v>
      </c>
      <c r="P554" s="26" t="s">
        <v>2947</v>
      </c>
      <c r="Q554" s="26" t="s">
        <v>2948</v>
      </c>
      <c r="R554" s="29">
        <v>43426</v>
      </c>
      <c r="S554" s="26">
        <v>3923</v>
      </c>
      <c r="T554" s="30">
        <v>79</v>
      </c>
    </row>
    <row r="555" spans="1:20" x14ac:dyDescent="0.35">
      <c r="A555" s="31">
        <v>554</v>
      </c>
      <c r="B555" s="32" t="s">
        <v>2949</v>
      </c>
      <c r="C555" s="32" t="s">
        <v>2950</v>
      </c>
      <c r="D555" s="32" t="s">
        <v>2951</v>
      </c>
      <c r="E555" s="32" t="s">
        <v>48</v>
      </c>
      <c r="F555" s="32" t="s">
        <v>49</v>
      </c>
      <c r="G555" s="33">
        <v>2578</v>
      </c>
      <c r="H555" s="27">
        <f t="shared" si="32"/>
        <v>20</v>
      </c>
      <c r="I555" s="34">
        <v>44290</v>
      </c>
      <c r="J555" s="33">
        <f ca="1">DATEDIF('BDD client - segmentation'!$I555,TODAY(),"M")</f>
        <v>24</v>
      </c>
      <c r="K555" s="27">
        <f t="shared" ca="1" si="33"/>
        <v>1</v>
      </c>
      <c r="L555" s="33">
        <v>26</v>
      </c>
      <c r="M555" s="27">
        <f t="shared" si="34"/>
        <v>13</v>
      </c>
      <c r="N555" s="27">
        <f t="shared" ca="1" si="35"/>
        <v>34</v>
      </c>
      <c r="O555" s="32" t="s">
        <v>2952</v>
      </c>
      <c r="P555" s="32" t="s">
        <v>2953</v>
      </c>
      <c r="Q555" s="32" t="s">
        <v>2954</v>
      </c>
      <c r="R555" s="35">
        <v>44201</v>
      </c>
      <c r="S555" s="32">
        <v>4536</v>
      </c>
      <c r="T555" s="36">
        <v>165</v>
      </c>
    </row>
    <row r="556" spans="1:20" x14ac:dyDescent="0.35">
      <c r="A556" s="25">
        <v>555</v>
      </c>
      <c r="B556" s="26" t="s">
        <v>2955</v>
      </c>
      <c r="C556" s="26" t="s">
        <v>2956</v>
      </c>
      <c r="D556" s="26" t="s">
        <v>2957</v>
      </c>
      <c r="E556" s="26" t="s">
        <v>62</v>
      </c>
      <c r="F556" s="26" t="s">
        <v>49</v>
      </c>
      <c r="G556" s="27">
        <v>4120</v>
      </c>
      <c r="H556" s="27">
        <f t="shared" si="32"/>
        <v>30</v>
      </c>
      <c r="I556" s="28">
        <v>44026</v>
      </c>
      <c r="J556" s="27">
        <f ca="1">DATEDIF('BDD client - segmentation'!$I556,TODAY(),"M")</f>
        <v>32</v>
      </c>
      <c r="K556" s="27">
        <f t="shared" ca="1" si="33"/>
        <v>0</v>
      </c>
      <c r="L556" s="27">
        <v>7</v>
      </c>
      <c r="M556" s="27">
        <f t="shared" si="34"/>
        <v>3.5</v>
      </c>
      <c r="N556" s="27">
        <f t="shared" ca="1" si="35"/>
        <v>33.5</v>
      </c>
      <c r="O556" s="26" t="s">
        <v>2958</v>
      </c>
      <c r="P556" s="26" t="s">
        <v>2959</v>
      </c>
      <c r="Q556" s="26" t="s">
        <v>226</v>
      </c>
      <c r="R556" s="29">
        <v>43520</v>
      </c>
      <c r="S556" s="26">
        <v>1824</v>
      </c>
      <c r="T556" s="30">
        <v>54</v>
      </c>
    </row>
    <row r="557" spans="1:20" x14ac:dyDescent="0.35">
      <c r="A557" s="31">
        <v>556</v>
      </c>
      <c r="B557" s="32" t="s">
        <v>2960</v>
      </c>
      <c r="C557" s="32" t="s">
        <v>2961</v>
      </c>
      <c r="D557" s="32" t="s">
        <v>2962</v>
      </c>
      <c r="E557" s="32" t="s">
        <v>48</v>
      </c>
      <c r="F557" s="32" t="s">
        <v>49</v>
      </c>
      <c r="G557" s="33">
        <v>1235</v>
      </c>
      <c r="H557" s="27">
        <f t="shared" si="32"/>
        <v>20</v>
      </c>
      <c r="I557" s="34">
        <v>44543</v>
      </c>
      <c r="J557" s="33">
        <f ca="1">DATEDIF('BDD client - segmentation'!$I557,TODAY(),"M")</f>
        <v>15</v>
      </c>
      <c r="K557" s="27">
        <f t="shared" ca="1" si="33"/>
        <v>1</v>
      </c>
      <c r="L557" s="33">
        <v>20</v>
      </c>
      <c r="M557" s="27">
        <f t="shared" si="34"/>
        <v>10</v>
      </c>
      <c r="N557" s="27">
        <f t="shared" ca="1" si="35"/>
        <v>31</v>
      </c>
      <c r="O557" s="32" t="s">
        <v>2963</v>
      </c>
      <c r="P557" s="32" t="s">
        <v>2964</v>
      </c>
      <c r="Q557" s="32" t="s">
        <v>800</v>
      </c>
      <c r="R557" s="35">
        <v>44423</v>
      </c>
      <c r="S557" s="32">
        <v>2934</v>
      </c>
      <c r="T557" s="36">
        <v>179</v>
      </c>
    </row>
    <row r="558" spans="1:20" x14ac:dyDescent="0.35">
      <c r="A558" s="25">
        <v>557</v>
      </c>
      <c r="B558" s="26" t="s">
        <v>2965</v>
      </c>
      <c r="C558" s="26" t="s">
        <v>2966</v>
      </c>
      <c r="D558" s="26" t="s">
        <v>2967</v>
      </c>
      <c r="E558" s="26" t="s">
        <v>62</v>
      </c>
      <c r="F558" s="26" t="s">
        <v>49</v>
      </c>
      <c r="G558" s="27">
        <v>839</v>
      </c>
      <c r="H558" s="27">
        <f t="shared" si="32"/>
        <v>10</v>
      </c>
      <c r="I558" s="28">
        <v>44683</v>
      </c>
      <c r="J558" s="27">
        <f ca="1">DATEDIF('BDD client - segmentation'!$I558,TODAY(),"M")</f>
        <v>11</v>
      </c>
      <c r="K558" s="27">
        <f t="shared" ca="1" si="33"/>
        <v>5</v>
      </c>
      <c r="L558" s="27">
        <v>2</v>
      </c>
      <c r="M558" s="27">
        <f t="shared" si="34"/>
        <v>1</v>
      </c>
      <c r="N558" s="27">
        <f t="shared" ca="1" si="35"/>
        <v>16</v>
      </c>
      <c r="O558" s="26" t="s">
        <v>2316</v>
      </c>
      <c r="P558" s="26" t="s">
        <v>2968</v>
      </c>
      <c r="Q558" s="26" t="s">
        <v>2969</v>
      </c>
      <c r="R558" s="29">
        <v>43605</v>
      </c>
      <c r="S558" s="26">
        <v>1492</v>
      </c>
      <c r="T558" s="30">
        <v>84</v>
      </c>
    </row>
    <row r="559" spans="1:20" x14ac:dyDescent="0.35">
      <c r="A559" s="31">
        <v>558</v>
      </c>
      <c r="B559" s="32" t="s">
        <v>2970</v>
      </c>
      <c r="C559" s="32" t="s">
        <v>2971</v>
      </c>
      <c r="D559" s="32" t="s">
        <v>2972</v>
      </c>
      <c r="E559" s="32" t="s">
        <v>62</v>
      </c>
      <c r="F559" s="32" t="s">
        <v>49</v>
      </c>
      <c r="G559" s="33">
        <v>380</v>
      </c>
      <c r="H559" s="27">
        <f t="shared" si="32"/>
        <v>5</v>
      </c>
      <c r="I559" s="34">
        <v>43416</v>
      </c>
      <c r="J559" s="33">
        <f ca="1">DATEDIF('BDD client - segmentation'!$I559,TODAY(),"M")</f>
        <v>52</v>
      </c>
      <c r="K559" s="27">
        <f t="shared" ca="1" si="33"/>
        <v>0</v>
      </c>
      <c r="L559" s="33">
        <v>7</v>
      </c>
      <c r="M559" s="27">
        <f t="shared" si="34"/>
        <v>3.5</v>
      </c>
      <c r="N559" s="27">
        <f t="shared" ca="1" si="35"/>
        <v>8.5</v>
      </c>
      <c r="O559" s="32" t="s">
        <v>2973</v>
      </c>
      <c r="P559" s="32" t="s">
        <v>2974</v>
      </c>
      <c r="Q559" s="32" t="s">
        <v>997</v>
      </c>
      <c r="R559" s="35">
        <v>44820</v>
      </c>
      <c r="S559" s="32">
        <v>3356</v>
      </c>
      <c r="T559" s="36">
        <v>220</v>
      </c>
    </row>
    <row r="560" spans="1:20" x14ac:dyDescent="0.35">
      <c r="A560" s="25">
        <v>559</v>
      </c>
      <c r="B560" s="26" t="s">
        <v>2975</v>
      </c>
      <c r="C560" s="26" t="s">
        <v>2976</v>
      </c>
      <c r="D560" s="26" t="s">
        <v>2977</v>
      </c>
      <c r="E560" s="26" t="s">
        <v>48</v>
      </c>
      <c r="F560" s="26" t="s">
        <v>93</v>
      </c>
      <c r="G560" s="27">
        <v>3038</v>
      </c>
      <c r="H560" s="27">
        <f t="shared" si="32"/>
        <v>30</v>
      </c>
      <c r="I560" s="28">
        <v>43589</v>
      </c>
      <c r="J560" s="27">
        <f ca="1">DATEDIF('BDD client - segmentation'!$I560,TODAY(),"M")</f>
        <v>47</v>
      </c>
      <c r="K560" s="27">
        <f t="shared" ca="1" si="33"/>
        <v>0</v>
      </c>
      <c r="L560" s="27">
        <v>7</v>
      </c>
      <c r="M560" s="27">
        <f t="shared" si="34"/>
        <v>3.5</v>
      </c>
      <c r="N560" s="27">
        <f t="shared" ca="1" si="35"/>
        <v>33.5</v>
      </c>
      <c r="O560" s="26" t="s">
        <v>106</v>
      </c>
      <c r="P560" s="26" t="s">
        <v>1090</v>
      </c>
      <c r="Q560" s="26" t="s">
        <v>1091</v>
      </c>
      <c r="R560" s="29">
        <v>43646</v>
      </c>
      <c r="S560" s="26">
        <v>4341</v>
      </c>
      <c r="T560" s="30">
        <v>168</v>
      </c>
    </row>
    <row r="561" spans="1:20" x14ac:dyDescent="0.35">
      <c r="A561" s="31">
        <v>560</v>
      </c>
      <c r="B561" s="32" t="s">
        <v>2978</v>
      </c>
      <c r="C561" s="32" t="s">
        <v>2979</v>
      </c>
      <c r="D561" s="32" t="s">
        <v>2980</v>
      </c>
      <c r="E561" s="32" t="s">
        <v>62</v>
      </c>
      <c r="F561" s="32" t="s">
        <v>49</v>
      </c>
      <c r="G561" s="33">
        <v>3360</v>
      </c>
      <c r="H561" s="27">
        <f t="shared" si="32"/>
        <v>30</v>
      </c>
      <c r="I561" s="34">
        <v>43527</v>
      </c>
      <c r="J561" s="33">
        <f ca="1">DATEDIF('BDD client - segmentation'!$I561,TODAY(),"M")</f>
        <v>49</v>
      </c>
      <c r="K561" s="27">
        <f t="shared" ca="1" si="33"/>
        <v>0</v>
      </c>
      <c r="L561" s="33">
        <v>23</v>
      </c>
      <c r="M561" s="27">
        <f t="shared" si="34"/>
        <v>11.5</v>
      </c>
      <c r="N561" s="27">
        <f t="shared" ca="1" si="35"/>
        <v>41.5</v>
      </c>
      <c r="O561" s="32" t="s">
        <v>2981</v>
      </c>
      <c r="P561" s="32" t="s">
        <v>2982</v>
      </c>
      <c r="Q561" s="32" t="s">
        <v>788</v>
      </c>
      <c r="R561" s="35">
        <v>43119</v>
      </c>
      <c r="S561" s="32">
        <v>2438</v>
      </c>
      <c r="T561" s="36">
        <v>36</v>
      </c>
    </row>
    <row r="562" spans="1:20" x14ac:dyDescent="0.35">
      <c r="A562" s="25">
        <v>561</v>
      </c>
      <c r="B562" s="26" t="s">
        <v>2983</v>
      </c>
      <c r="C562" s="26" t="s">
        <v>2984</v>
      </c>
      <c r="D562" s="26" t="s">
        <v>2985</v>
      </c>
      <c r="E562" s="26" t="s">
        <v>62</v>
      </c>
      <c r="F562" s="26" t="s">
        <v>49</v>
      </c>
      <c r="G562" s="27">
        <v>1179</v>
      </c>
      <c r="H562" s="27">
        <f t="shared" si="32"/>
        <v>20</v>
      </c>
      <c r="I562" s="28">
        <v>43791</v>
      </c>
      <c r="J562" s="27">
        <f ca="1">DATEDIF('BDD client - segmentation'!$I562,TODAY(),"M")</f>
        <v>40</v>
      </c>
      <c r="K562" s="27">
        <f t="shared" ca="1" si="33"/>
        <v>0</v>
      </c>
      <c r="L562" s="27">
        <v>1</v>
      </c>
      <c r="M562" s="27">
        <f t="shared" si="34"/>
        <v>0.5</v>
      </c>
      <c r="N562" s="27">
        <f t="shared" ca="1" si="35"/>
        <v>20.5</v>
      </c>
      <c r="O562" s="26" t="s">
        <v>2986</v>
      </c>
      <c r="P562" s="26" t="s">
        <v>2987</v>
      </c>
      <c r="Q562" s="26" t="s">
        <v>2072</v>
      </c>
      <c r="R562" s="29">
        <v>44629</v>
      </c>
      <c r="S562" s="26">
        <v>4072</v>
      </c>
      <c r="T562" s="30">
        <v>88</v>
      </c>
    </row>
    <row r="563" spans="1:20" x14ac:dyDescent="0.35">
      <c r="A563" s="31">
        <v>562</v>
      </c>
      <c r="B563" s="32" t="s">
        <v>2988</v>
      </c>
      <c r="C563" s="32" t="s">
        <v>2989</v>
      </c>
      <c r="D563" s="32" t="s">
        <v>2990</v>
      </c>
      <c r="E563" s="32" t="s">
        <v>48</v>
      </c>
      <c r="F563" s="32" t="s">
        <v>49</v>
      </c>
      <c r="G563" s="33">
        <v>4881</v>
      </c>
      <c r="H563" s="27">
        <f t="shared" si="32"/>
        <v>30</v>
      </c>
      <c r="I563" s="34">
        <v>44331</v>
      </c>
      <c r="J563" s="33">
        <f ca="1">DATEDIF('BDD client - segmentation'!$I563,TODAY(),"M")</f>
        <v>22</v>
      </c>
      <c r="K563" s="27">
        <f t="shared" ca="1" si="33"/>
        <v>1</v>
      </c>
      <c r="L563" s="33">
        <v>18</v>
      </c>
      <c r="M563" s="27">
        <f t="shared" si="34"/>
        <v>9</v>
      </c>
      <c r="N563" s="27">
        <f t="shared" ca="1" si="35"/>
        <v>40</v>
      </c>
      <c r="O563" s="32" t="s">
        <v>2991</v>
      </c>
      <c r="P563" s="32" t="s">
        <v>2992</v>
      </c>
      <c r="Q563" s="32" t="s">
        <v>2993</v>
      </c>
      <c r="R563" s="35">
        <v>44796</v>
      </c>
      <c r="S563" s="32">
        <v>3919</v>
      </c>
      <c r="T563" s="36">
        <v>31</v>
      </c>
    </row>
    <row r="564" spans="1:20" x14ac:dyDescent="0.35">
      <c r="A564" s="25">
        <v>563</v>
      </c>
      <c r="B564" s="26" t="s">
        <v>2994</v>
      </c>
      <c r="C564" s="26" t="s">
        <v>2995</v>
      </c>
      <c r="D564" s="26" t="s">
        <v>2996</v>
      </c>
      <c r="E564" s="26" t="s">
        <v>48</v>
      </c>
      <c r="F564" s="26" t="s">
        <v>49</v>
      </c>
      <c r="G564" s="27">
        <v>4565</v>
      </c>
      <c r="H564" s="27">
        <f t="shared" si="32"/>
        <v>30</v>
      </c>
      <c r="I564" s="28">
        <v>43412</v>
      </c>
      <c r="J564" s="27">
        <f ca="1">DATEDIF('BDD client - segmentation'!$I564,TODAY(),"M")</f>
        <v>52</v>
      </c>
      <c r="K564" s="27">
        <f t="shared" ca="1" si="33"/>
        <v>0</v>
      </c>
      <c r="L564" s="27">
        <v>26</v>
      </c>
      <c r="M564" s="27">
        <f t="shared" si="34"/>
        <v>13</v>
      </c>
      <c r="N564" s="27">
        <f t="shared" ca="1" si="35"/>
        <v>43</v>
      </c>
      <c r="O564" s="26" t="s">
        <v>2997</v>
      </c>
      <c r="P564" s="26" t="s">
        <v>696</v>
      </c>
      <c r="Q564" s="26" t="s">
        <v>388</v>
      </c>
      <c r="R564" s="29">
        <v>43881</v>
      </c>
      <c r="S564" s="26">
        <v>1050</v>
      </c>
      <c r="T564" s="30">
        <v>190</v>
      </c>
    </row>
    <row r="565" spans="1:20" x14ac:dyDescent="0.35">
      <c r="A565" s="31">
        <v>564</v>
      </c>
      <c r="B565" s="32" t="s">
        <v>2998</v>
      </c>
      <c r="C565" s="32" t="s">
        <v>2999</v>
      </c>
      <c r="D565" s="32" t="s">
        <v>3000</v>
      </c>
      <c r="E565" s="32" t="s">
        <v>48</v>
      </c>
      <c r="F565" s="32" t="s">
        <v>49</v>
      </c>
      <c r="G565" s="33">
        <v>434</v>
      </c>
      <c r="H565" s="27">
        <f t="shared" si="32"/>
        <v>5</v>
      </c>
      <c r="I565" s="34">
        <v>43338</v>
      </c>
      <c r="J565" s="33">
        <f ca="1">DATEDIF('BDD client - segmentation'!$I565,TODAY(),"M")</f>
        <v>55</v>
      </c>
      <c r="K565" s="27">
        <f t="shared" ca="1" si="33"/>
        <v>0</v>
      </c>
      <c r="L565" s="33">
        <v>16</v>
      </c>
      <c r="M565" s="27">
        <f t="shared" si="34"/>
        <v>8</v>
      </c>
      <c r="N565" s="27">
        <f t="shared" ca="1" si="35"/>
        <v>13</v>
      </c>
      <c r="O565" s="32" t="s">
        <v>3001</v>
      </c>
      <c r="P565" s="32" t="s">
        <v>3002</v>
      </c>
      <c r="Q565" s="32" t="s">
        <v>3003</v>
      </c>
      <c r="R565" s="35">
        <v>44473</v>
      </c>
      <c r="S565" s="32">
        <v>3750</v>
      </c>
      <c r="T565" s="36">
        <v>148</v>
      </c>
    </row>
    <row r="566" spans="1:20" x14ac:dyDescent="0.35">
      <c r="A566" s="25">
        <v>565</v>
      </c>
      <c r="B566" s="26" t="s">
        <v>402</v>
      </c>
      <c r="C566" s="26" t="s">
        <v>3004</v>
      </c>
      <c r="D566" s="26" t="s">
        <v>3005</v>
      </c>
      <c r="E566" s="26" t="s">
        <v>48</v>
      </c>
      <c r="F566" s="26" t="s">
        <v>49</v>
      </c>
      <c r="G566" s="27">
        <v>2275</v>
      </c>
      <c r="H566" s="27">
        <f t="shared" si="32"/>
        <v>20</v>
      </c>
      <c r="I566" s="28">
        <v>43570</v>
      </c>
      <c r="J566" s="27">
        <f ca="1">DATEDIF('BDD client - segmentation'!$I566,TODAY(),"M")</f>
        <v>47</v>
      </c>
      <c r="K566" s="27">
        <f t="shared" ca="1" si="33"/>
        <v>0</v>
      </c>
      <c r="L566" s="27">
        <v>2</v>
      </c>
      <c r="M566" s="27">
        <f t="shared" si="34"/>
        <v>1</v>
      </c>
      <c r="N566" s="27">
        <f t="shared" ca="1" si="35"/>
        <v>21</v>
      </c>
      <c r="O566" s="26" t="s">
        <v>542</v>
      </c>
      <c r="P566" s="26" t="s">
        <v>3006</v>
      </c>
      <c r="Q566" s="26" t="s">
        <v>89</v>
      </c>
      <c r="R566" s="29">
        <v>43881</v>
      </c>
      <c r="S566" s="26">
        <v>565</v>
      </c>
      <c r="T566" s="30">
        <v>167</v>
      </c>
    </row>
    <row r="567" spans="1:20" x14ac:dyDescent="0.35">
      <c r="A567" s="31">
        <v>566</v>
      </c>
      <c r="B567" s="32" t="s">
        <v>3007</v>
      </c>
      <c r="C567" s="32" t="s">
        <v>3008</v>
      </c>
      <c r="D567" s="32" t="s">
        <v>3009</v>
      </c>
      <c r="E567" s="32" t="s">
        <v>62</v>
      </c>
      <c r="F567" s="32" t="s">
        <v>49</v>
      </c>
      <c r="G567" s="33">
        <v>579</v>
      </c>
      <c r="H567" s="27">
        <f t="shared" si="32"/>
        <v>10</v>
      </c>
      <c r="I567" s="34">
        <v>43593</v>
      </c>
      <c r="J567" s="33">
        <f ca="1">DATEDIF('BDD client - segmentation'!$I567,TODAY(),"M")</f>
        <v>46</v>
      </c>
      <c r="K567" s="27">
        <f t="shared" ca="1" si="33"/>
        <v>0</v>
      </c>
      <c r="L567" s="33">
        <v>19</v>
      </c>
      <c r="M567" s="27">
        <f t="shared" si="34"/>
        <v>9.5</v>
      </c>
      <c r="N567" s="27">
        <f t="shared" ca="1" si="35"/>
        <v>19.5</v>
      </c>
      <c r="O567" s="32" t="s">
        <v>3010</v>
      </c>
      <c r="P567" s="32" t="s">
        <v>3011</v>
      </c>
      <c r="Q567" s="32" t="s">
        <v>2026</v>
      </c>
      <c r="R567" s="35">
        <v>44833</v>
      </c>
      <c r="S567" s="32">
        <v>4168</v>
      </c>
      <c r="T567" s="36">
        <v>124</v>
      </c>
    </row>
    <row r="568" spans="1:20" x14ac:dyDescent="0.35">
      <c r="A568" s="25">
        <v>567</v>
      </c>
      <c r="B568" s="26" t="s">
        <v>2589</v>
      </c>
      <c r="C568" s="26" t="s">
        <v>3012</v>
      </c>
      <c r="D568" s="26" t="s">
        <v>3013</v>
      </c>
      <c r="E568" s="26" t="s">
        <v>48</v>
      </c>
      <c r="F568" s="26" t="s">
        <v>49</v>
      </c>
      <c r="G568" s="27">
        <v>727</v>
      </c>
      <c r="H568" s="27">
        <f t="shared" si="32"/>
        <v>10</v>
      </c>
      <c r="I568" s="28">
        <v>44430</v>
      </c>
      <c r="J568" s="27">
        <f ca="1">DATEDIF('BDD client - segmentation'!$I568,TODAY(),"M")</f>
        <v>19</v>
      </c>
      <c r="K568" s="27">
        <f t="shared" ca="1" si="33"/>
        <v>1</v>
      </c>
      <c r="L568" s="27">
        <v>16</v>
      </c>
      <c r="M568" s="27">
        <f t="shared" si="34"/>
        <v>8</v>
      </c>
      <c r="N568" s="27">
        <f t="shared" ca="1" si="35"/>
        <v>19</v>
      </c>
      <c r="O568" s="26" t="s">
        <v>3014</v>
      </c>
      <c r="P568" s="26" t="s">
        <v>3015</v>
      </c>
      <c r="Q568" s="26" t="s">
        <v>3016</v>
      </c>
      <c r="R568" s="29">
        <v>44625</v>
      </c>
      <c r="S568" s="26">
        <v>2246</v>
      </c>
      <c r="T568" s="30">
        <v>20</v>
      </c>
    </row>
    <row r="569" spans="1:20" x14ac:dyDescent="0.35">
      <c r="A569" s="31">
        <v>568</v>
      </c>
      <c r="B569" s="32" t="s">
        <v>3017</v>
      </c>
      <c r="C569" s="32" t="s">
        <v>3018</v>
      </c>
      <c r="D569" s="32" t="s">
        <v>3019</v>
      </c>
      <c r="E569" s="32" t="s">
        <v>48</v>
      </c>
      <c r="F569" s="32" t="s">
        <v>49</v>
      </c>
      <c r="G569" s="33">
        <v>4391</v>
      </c>
      <c r="H569" s="27">
        <f t="shared" si="32"/>
        <v>30</v>
      </c>
      <c r="I569" s="34">
        <v>44250</v>
      </c>
      <c r="J569" s="33">
        <f ca="1">DATEDIF('BDD client - segmentation'!$I569,TODAY(),"M")</f>
        <v>25</v>
      </c>
      <c r="K569" s="27">
        <f t="shared" ca="1" si="33"/>
        <v>0</v>
      </c>
      <c r="L569" s="33">
        <v>13</v>
      </c>
      <c r="M569" s="27">
        <f t="shared" si="34"/>
        <v>6.5</v>
      </c>
      <c r="N569" s="27">
        <f t="shared" ca="1" si="35"/>
        <v>36.5</v>
      </c>
      <c r="O569" s="32" t="s">
        <v>265</v>
      </c>
      <c r="P569" s="32" t="s">
        <v>3020</v>
      </c>
      <c r="Q569" s="32" t="s">
        <v>967</v>
      </c>
      <c r="R569" s="35">
        <v>44155</v>
      </c>
      <c r="S569" s="32">
        <v>720</v>
      </c>
      <c r="T569" s="36">
        <v>158</v>
      </c>
    </row>
    <row r="570" spans="1:20" x14ac:dyDescent="0.35">
      <c r="A570" s="25">
        <v>569</v>
      </c>
      <c r="B570" s="26" t="s">
        <v>1209</v>
      </c>
      <c r="C570" s="26" t="s">
        <v>3021</v>
      </c>
      <c r="D570" s="26" t="s">
        <v>3022</v>
      </c>
      <c r="E570" s="26" t="s">
        <v>62</v>
      </c>
      <c r="F570" s="26" t="s">
        <v>49</v>
      </c>
      <c r="G570" s="27">
        <v>3845</v>
      </c>
      <c r="H570" s="27">
        <f t="shared" si="32"/>
        <v>30</v>
      </c>
      <c r="I570" s="28">
        <v>43484</v>
      </c>
      <c r="J570" s="27">
        <f ca="1">DATEDIF('BDD client - segmentation'!$I570,TODAY(),"M")</f>
        <v>50</v>
      </c>
      <c r="K570" s="27">
        <f t="shared" ca="1" si="33"/>
        <v>0</v>
      </c>
      <c r="L570" s="27">
        <v>20</v>
      </c>
      <c r="M570" s="27">
        <f t="shared" si="34"/>
        <v>10</v>
      </c>
      <c r="N570" s="27">
        <f t="shared" ca="1" si="35"/>
        <v>40</v>
      </c>
      <c r="O570" s="26" t="s">
        <v>335</v>
      </c>
      <c r="P570" s="26" t="s">
        <v>3023</v>
      </c>
      <c r="Q570" s="26" t="s">
        <v>3024</v>
      </c>
      <c r="R570" s="29">
        <v>44811</v>
      </c>
      <c r="S570" s="26">
        <v>3104</v>
      </c>
      <c r="T570" s="30">
        <v>56</v>
      </c>
    </row>
    <row r="571" spans="1:20" x14ac:dyDescent="0.35">
      <c r="A571" s="31">
        <v>570</v>
      </c>
      <c r="B571" s="32" t="s">
        <v>3025</v>
      </c>
      <c r="C571" s="32" t="s">
        <v>3026</v>
      </c>
      <c r="D571" s="32" t="s">
        <v>3027</v>
      </c>
      <c r="E571" s="32" t="s">
        <v>48</v>
      </c>
      <c r="F571" s="32" t="s">
        <v>49</v>
      </c>
      <c r="G571" s="33">
        <v>2183</v>
      </c>
      <c r="H571" s="27">
        <f t="shared" si="32"/>
        <v>20</v>
      </c>
      <c r="I571" s="34">
        <v>43426</v>
      </c>
      <c r="J571" s="33">
        <f ca="1">DATEDIF('BDD client - segmentation'!$I571,TODAY(),"M")</f>
        <v>52</v>
      </c>
      <c r="K571" s="27">
        <f t="shared" ca="1" si="33"/>
        <v>0</v>
      </c>
      <c r="L571" s="33">
        <v>26</v>
      </c>
      <c r="M571" s="27">
        <f t="shared" si="34"/>
        <v>13</v>
      </c>
      <c r="N571" s="27">
        <f t="shared" ca="1" si="35"/>
        <v>33</v>
      </c>
      <c r="O571" s="32" t="s">
        <v>3028</v>
      </c>
      <c r="P571" s="32" t="s">
        <v>3029</v>
      </c>
      <c r="Q571" s="32" t="s">
        <v>3030</v>
      </c>
      <c r="R571" s="35">
        <v>43875</v>
      </c>
      <c r="S571" s="32">
        <v>1456</v>
      </c>
      <c r="T571" s="36">
        <v>23</v>
      </c>
    </row>
    <row r="572" spans="1:20" x14ac:dyDescent="0.35">
      <c r="A572" s="25">
        <v>571</v>
      </c>
      <c r="B572" s="26" t="s">
        <v>3031</v>
      </c>
      <c r="C572" s="26" t="s">
        <v>3032</v>
      </c>
      <c r="D572" s="26" t="s">
        <v>3033</v>
      </c>
      <c r="E572" s="26" t="s">
        <v>48</v>
      </c>
      <c r="F572" s="26" t="s">
        <v>49</v>
      </c>
      <c r="G572" s="27">
        <v>2092</v>
      </c>
      <c r="H572" s="27">
        <f t="shared" si="32"/>
        <v>20</v>
      </c>
      <c r="I572" s="28">
        <v>43757</v>
      </c>
      <c r="J572" s="27">
        <f ca="1">DATEDIF('BDD client - segmentation'!$I572,TODAY(),"M")</f>
        <v>41</v>
      </c>
      <c r="K572" s="27">
        <f t="shared" ca="1" si="33"/>
        <v>0</v>
      </c>
      <c r="L572" s="27">
        <v>24</v>
      </c>
      <c r="M572" s="27">
        <f t="shared" si="34"/>
        <v>12</v>
      </c>
      <c r="N572" s="27">
        <f t="shared" ca="1" si="35"/>
        <v>32</v>
      </c>
      <c r="O572" s="26" t="s">
        <v>3034</v>
      </c>
      <c r="P572" s="26" t="s">
        <v>3035</v>
      </c>
      <c r="Q572" s="26" t="s">
        <v>3036</v>
      </c>
      <c r="R572" s="29">
        <v>43412</v>
      </c>
      <c r="S572" s="26">
        <v>2672</v>
      </c>
      <c r="T572" s="30">
        <v>31</v>
      </c>
    </row>
    <row r="573" spans="1:20" x14ac:dyDescent="0.35">
      <c r="A573" s="31">
        <v>572</v>
      </c>
      <c r="B573" s="32" t="s">
        <v>3037</v>
      </c>
      <c r="C573" s="32" t="s">
        <v>3038</v>
      </c>
      <c r="D573" s="32" t="s">
        <v>3039</v>
      </c>
      <c r="E573" s="32" t="s">
        <v>48</v>
      </c>
      <c r="F573" s="32" t="s">
        <v>49</v>
      </c>
      <c r="G573" s="33">
        <v>3931</v>
      </c>
      <c r="H573" s="27">
        <f t="shared" si="32"/>
        <v>30</v>
      </c>
      <c r="I573" s="34">
        <v>43377</v>
      </c>
      <c r="J573" s="33">
        <f ca="1">DATEDIF('BDD client - segmentation'!$I573,TODAY(),"M")</f>
        <v>54</v>
      </c>
      <c r="K573" s="27">
        <f t="shared" ca="1" si="33"/>
        <v>0</v>
      </c>
      <c r="L573" s="33">
        <v>19</v>
      </c>
      <c r="M573" s="27">
        <f t="shared" si="34"/>
        <v>9.5</v>
      </c>
      <c r="N573" s="27">
        <f t="shared" ca="1" si="35"/>
        <v>39.5</v>
      </c>
      <c r="O573" s="32" t="s">
        <v>3040</v>
      </c>
      <c r="P573" s="32" t="s">
        <v>3041</v>
      </c>
      <c r="Q573" s="32" t="s">
        <v>3042</v>
      </c>
      <c r="R573" s="35">
        <v>43158</v>
      </c>
      <c r="S573" s="32">
        <v>2958</v>
      </c>
      <c r="T573" s="36">
        <v>90</v>
      </c>
    </row>
    <row r="574" spans="1:20" x14ac:dyDescent="0.35">
      <c r="A574" s="25">
        <v>573</v>
      </c>
      <c r="B574" s="26" t="s">
        <v>3043</v>
      </c>
      <c r="C574" s="26" t="s">
        <v>3044</v>
      </c>
      <c r="D574" s="26" t="s">
        <v>3045</v>
      </c>
      <c r="E574" s="26" t="s">
        <v>48</v>
      </c>
      <c r="F574" s="26" t="s">
        <v>49</v>
      </c>
      <c r="G574" s="27">
        <v>4680</v>
      </c>
      <c r="H574" s="27">
        <f t="shared" si="32"/>
        <v>30</v>
      </c>
      <c r="I574" s="28">
        <v>43601</v>
      </c>
      <c r="J574" s="27">
        <f ca="1">DATEDIF('BDD client - segmentation'!$I574,TODAY(),"M")</f>
        <v>46</v>
      </c>
      <c r="K574" s="27">
        <f t="shared" ca="1" si="33"/>
        <v>0</v>
      </c>
      <c r="L574" s="27">
        <v>11</v>
      </c>
      <c r="M574" s="27">
        <f t="shared" si="34"/>
        <v>5.5</v>
      </c>
      <c r="N574" s="27">
        <f t="shared" ca="1" si="35"/>
        <v>35.5</v>
      </c>
      <c r="O574" s="26" t="s">
        <v>1918</v>
      </c>
      <c r="P574" s="26" t="s">
        <v>1252</v>
      </c>
      <c r="Q574" s="26" t="s">
        <v>1253</v>
      </c>
      <c r="R574" s="29">
        <v>43728</v>
      </c>
      <c r="S574" s="26">
        <v>3412</v>
      </c>
      <c r="T574" s="30">
        <v>225</v>
      </c>
    </row>
    <row r="575" spans="1:20" x14ac:dyDescent="0.35">
      <c r="A575" s="31">
        <v>574</v>
      </c>
      <c r="B575" s="32" t="s">
        <v>2694</v>
      </c>
      <c r="C575" s="32" t="s">
        <v>3046</v>
      </c>
      <c r="D575" s="32" t="s">
        <v>3047</v>
      </c>
      <c r="E575" s="32" t="s">
        <v>62</v>
      </c>
      <c r="F575" s="32" t="s">
        <v>49</v>
      </c>
      <c r="G575" s="33">
        <v>473</v>
      </c>
      <c r="H575" s="27">
        <f t="shared" si="32"/>
        <v>5</v>
      </c>
      <c r="I575" s="34">
        <v>44308</v>
      </c>
      <c r="J575" s="33">
        <f ca="1">DATEDIF('BDD client - segmentation'!$I575,TODAY(),"M")</f>
        <v>23</v>
      </c>
      <c r="K575" s="27">
        <f t="shared" ca="1" si="33"/>
        <v>1</v>
      </c>
      <c r="L575" s="33">
        <v>26</v>
      </c>
      <c r="M575" s="27">
        <f t="shared" si="34"/>
        <v>13</v>
      </c>
      <c r="N575" s="27">
        <f t="shared" ca="1" si="35"/>
        <v>19</v>
      </c>
      <c r="O575" s="32" t="s">
        <v>3048</v>
      </c>
      <c r="P575" s="32" t="s">
        <v>3049</v>
      </c>
      <c r="Q575" s="32" t="s">
        <v>3050</v>
      </c>
      <c r="R575" s="35">
        <v>43609</v>
      </c>
      <c r="S575" s="32">
        <v>1064</v>
      </c>
      <c r="T575" s="36">
        <v>164</v>
      </c>
    </row>
    <row r="576" spans="1:20" x14ac:dyDescent="0.35">
      <c r="A576" s="25">
        <v>575</v>
      </c>
      <c r="B576" s="26" t="s">
        <v>3051</v>
      </c>
      <c r="C576" s="26" t="s">
        <v>3052</v>
      </c>
      <c r="D576" s="26" t="s">
        <v>3053</v>
      </c>
      <c r="E576" s="26" t="s">
        <v>62</v>
      </c>
      <c r="F576" s="26" t="s">
        <v>93</v>
      </c>
      <c r="G576" s="27">
        <v>2160</v>
      </c>
      <c r="H576" s="27">
        <f t="shared" si="32"/>
        <v>20</v>
      </c>
      <c r="I576" s="28">
        <v>44494</v>
      </c>
      <c r="J576" s="27">
        <f ca="1">DATEDIF('BDD client - segmentation'!$I576,TODAY(),"M")</f>
        <v>17</v>
      </c>
      <c r="K576" s="27">
        <f t="shared" ca="1" si="33"/>
        <v>1</v>
      </c>
      <c r="L576" s="27">
        <v>13</v>
      </c>
      <c r="M576" s="27">
        <f t="shared" si="34"/>
        <v>6.5</v>
      </c>
      <c r="N576" s="27">
        <f t="shared" ca="1" si="35"/>
        <v>27.5</v>
      </c>
      <c r="O576" s="26" t="s">
        <v>3054</v>
      </c>
      <c r="P576" s="26" t="s">
        <v>1090</v>
      </c>
      <c r="Q576" s="26" t="s">
        <v>1091</v>
      </c>
      <c r="R576" s="29">
        <v>44520</v>
      </c>
      <c r="S576" s="26">
        <v>4945</v>
      </c>
      <c r="T576" s="30">
        <v>22</v>
      </c>
    </row>
    <row r="577" spans="1:20" x14ac:dyDescent="0.35">
      <c r="A577" s="31">
        <v>576</v>
      </c>
      <c r="B577" s="32" t="s">
        <v>3055</v>
      </c>
      <c r="C577" s="32" t="s">
        <v>3056</v>
      </c>
      <c r="D577" s="32" t="s">
        <v>3057</v>
      </c>
      <c r="E577" s="32" t="s">
        <v>48</v>
      </c>
      <c r="F577" s="32" t="s">
        <v>63</v>
      </c>
      <c r="G577" s="33">
        <v>890</v>
      </c>
      <c r="H577" s="27">
        <f t="shared" si="32"/>
        <v>10</v>
      </c>
      <c r="I577" s="34">
        <v>43469</v>
      </c>
      <c r="J577" s="33">
        <f ca="1">DATEDIF('BDD client - segmentation'!$I577,TODAY(),"M")</f>
        <v>51</v>
      </c>
      <c r="K577" s="27">
        <f t="shared" ca="1" si="33"/>
        <v>0</v>
      </c>
      <c r="L577" s="33">
        <v>4</v>
      </c>
      <c r="M577" s="27">
        <f t="shared" si="34"/>
        <v>2</v>
      </c>
      <c r="N577" s="27">
        <f t="shared" ca="1" si="35"/>
        <v>12</v>
      </c>
      <c r="O577" s="32" t="s">
        <v>70</v>
      </c>
      <c r="P577" s="32" t="s">
        <v>3058</v>
      </c>
      <c r="Q577" s="32" t="s">
        <v>3059</v>
      </c>
      <c r="R577" s="35">
        <v>44020</v>
      </c>
      <c r="S577" s="32">
        <v>4993</v>
      </c>
      <c r="T577" s="36">
        <v>139</v>
      </c>
    </row>
    <row r="578" spans="1:20" x14ac:dyDescent="0.35">
      <c r="A578" s="25">
        <v>577</v>
      </c>
      <c r="B578" s="26" t="s">
        <v>3060</v>
      </c>
      <c r="C578" s="26" t="s">
        <v>3061</v>
      </c>
      <c r="D578" s="26" t="s">
        <v>3062</v>
      </c>
      <c r="E578" s="26" t="s">
        <v>62</v>
      </c>
      <c r="F578" s="26" t="s">
        <v>112</v>
      </c>
      <c r="G578" s="27">
        <v>4331</v>
      </c>
      <c r="H578" s="27">
        <f t="shared" si="32"/>
        <v>30</v>
      </c>
      <c r="I578" s="28">
        <v>43840</v>
      </c>
      <c r="J578" s="27">
        <f ca="1">DATEDIF('BDD client - segmentation'!$I578,TODAY(),"M")</f>
        <v>38</v>
      </c>
      <c r="K578" s="27">
        <f t="shared" ca="1" si="33"/>
        <v>0</v>
      </c>
      <c r="L578" s="27">
        <v>0</v>
      </c>
      <c r="M578" s="27">
        <f t="shared" si="34"/>
        <v>0</v>
      </c>
      <c r="N578" s="27">
        <f t="shared" ca="1" si="35"/>
        <v>30</v>
      </c>
      <c r="O578" s="26" t="s">
        <v>94</v>
      </c>
      <c r="P578" s="26" t="s">
        <v>1870</v>
      </c>
      <c r="Q578" s="26" t="s">
        <v>1871</v>
      </c>
      <c r="R578" s="29">
        <v>43494</v>
      </c>
      <c r="S578" s="26">
        <v>1827</v>
      </c>
      <c r="T578" s="30">
        <v>24</v>
      </c>
    </row>
    <row r="579" spans="1:20" x14ac:dyDescent="0.35">
      <c r="A579" s="31">
        <v>578</v>
      </c>
      <c r="B579" s="32" t="s">
        <v>3063</v>
      </c>
      <c r="C579" s="32" t="s">
        <v>3064</v>
      </c>
      <c r="D579" s="32" t="s">
        <v>3065</v>
      </c>
      <c r="E579" s="32" t="s">
        <v>48</v>
      </c>
      <c r="F579" s="32" t="s">
        <v>125</v>
      </c>
      <c r="G579" s="33">
        <v>4161</v>
      </c>
      <c r="H579" s="27">
        <f t="shared" ref="H579:H642" si="36">IF(G579&lt;=100,1,IF(G579&lt;=500,5,IF(G579&lt;=1000,10,IF(G579&lt;=3000,20,30))))</f>
        <v>30</v>
      </c>
      <c r="I579" s="34">
        <v>43153</v>
      </c>
      <c r="J579" s="33">
        <f ca="1">DATEDIF('BDD client - segmentation'!$I579,TODAY(),"M")</f>
        <v>61</v>
      </c>
      <c r="K579" s="27">
        <f t="shared" ref="K579:K642" ca="1" si="37">IF(J579&lt;=3,20,IF(J579&lt;=6,10,IF(J579&lt;=12,5,IF(J579&lt;=24,1,0))))</f>
        <v>0</v>
      </c>
      <c r="L579" s="33">
        <v>8</v>
      </c>
      <c r="M579" s="27">
        <f t="shared" ref="M579:M642" si="38">L579*0.5</f>
        <v>4</v>
      </c>
      <c r="N579" s="27">
        <f t="shared" ref="N579:N642" ca="1" si="39">SUM(H579,K579,M579)</f>
        <v>34</v>
      </c>
      <c r="O579" s="32" t="s">
        <v>1181</v>
      </c>
      <c r="P579" s="32" t="s">
        <v>127</v>
      </c>
      <c r="Q579" s="32" t="s">
        <v>128</v>
      </c>
      <c r="R579" s="35">
        <v>43488</v>
      </c>
      <c r="S579" s="32">
        <v>4030</v>
      </c>
      <c r="T579" s="36">
        <v>76</v>
      </c>
    </row>
    <row r="580" spans="1:20" x14ac:dyDescent="0.35">
      <c r="A580" s="25">
        <v>579</v>
      </c>
      <c r="B580" s="26" t="s">
        <v>3066</v>
      </c>
      <c r="C580" s="26" t="s">
        <v>3067</v>
      </c>
      <c r="D580" s="26" t="s">
        <v>3068</v>
      </c>
      <c r="E580" s="26" t="s">
        <v>48</v>
      </c>
      <c r="F580" s="26" t="s">
        <v>49</v>
      </c>
      <c r="G580" s="27">
        <v>2589</v>
      </c>
      <c r="H580" s="27">
        <f t="shared" si="36"/>
        <v>20</v>
      </c>
      <c r="I580" s="28">
        <v>44724</v>
      </c>
      <c r="J580" s="27">
        <f ca="1">DATEDIF('BDD client - segmentation'!$I580,TODAY(),"M")</f>
        <v>9</v>
      </c>
      <c r="K580" s="27">
        <f t="shared" ca="1" si="37"/>
        <v>5</v>
      </c>
      <c r="L580" s="27">
        <v>5</v>
      </c>
      <c r="M580" s="27">
        <f t="shared" si="38"/>
        <v>2.5</v>
      </c>
      <c r="N580" s="27">
        <f t="shared" ca="1" si="39"/>
        <v>27.5</v>
      </c>
      <c r="O580" s="26" t="s">
        <v>3069</v>
      </c>
      <c r="P580" s="26" t="s">
        <v>3070</v>
      </c>
      <c r="Q580" s="26" t="s">
        <v>3071</v>
      </c>
      <c r="R580" s="29">
        <v>43463</v>
      </c>
      <c r="S580" s="26">
        <v>821</v>
      </c>
      <c r="T580" s="30">
        <v>173</v>
      </c>
    </row>
    <row r="581" spans="1:20" x14ac:dyDescent="0.35">
      <c r="A581" s="31">
        <v>580</v>
      </c>
      <c r="B581" s="32" t="s">
        <v>1288</v>
      </c>
      <c r="C581" s="32" t="s">
        <v>3072</v>
      </c>
      <c r="D581" s="32" t="s">
        <v>3073</v>
      </c>
      <c r="E581" s="32" t="s">
        <v>48</v>
      </c>
      <c r="F581" s="32" t="s">
        <v>125</v>
      </c>
      <c r="G581" s="33">
        <v>2625</v>
      </c>
      <c r="H581" s="27">
        <f t="shared" si="36"/>
        <v>20</v>
      </c>
      <c r="I581" s="34">
        <v>44211</v>
      </c>
      <c r="J581" s="33">
        <f ca="1">DATEDIF('BDD client - segmentation'!$I581,TODAY(),"M")</f>
        <v>26</v>
      </c>
      <c r="K581" s="27">
        <f t="shared" ca="1" si="37"/>
        <v>0</v>
      </c>
      <c r="L581" s="33">
        <v>26</v>
      </c>
      <c r="M581" s="27">
        <f t="shared" si="38"/>
        <v>13</v>
      </c>
      <c r="N581" s="27">
        <f t="shared" ca="1" si="39"/>
        <v>33</v>
      </c>
      <c r="O581" s="32" t="s">
        <v>1166</v>
      </c>
      <c r="P581" s="32" t="s">
        <v>3074</v>
      </c>
      <c r="Q581" s="32" t="s">
        <v>285</v>
      </c>
      <c r="R581" s="35">
        <v>44914</v>
      </c>
      <c r="S581" s="32">
        <v>3069</v>
      </c>
      <c r="T581" s="36">
        <v>40</v>
      </c>
    </row>
    <row r="582" spans="1:20" x14ac:dyDescent="0.35">
      <c r="A582" s="25">
        <v>581</v>
      </c>
      <c r="B582" s="26" t="s">
        <v>3075</v>
      </c>
      <c r="C582" s="26" t="s">
        <v>3076</v>
      </c>
      <c r="D582" s="26" t="s">
        <v>3077</v>
      </c>
      <c r="E582" s="26" t="s">
        <v>48</v>
      </c>
      <c r="F582" s="26" t="s">
        <v>49</v>
      </c>
      <c r="G582" s="27">
        <v>915</v>
      </c>
      <c r="H582" s="27">
        <f t="shared" si="36"/>
        <v>10</v>
      </c>
      <c r="I582" s="28">
        <v>43750</v>
      </c>
      <c r="J582" s="27">
        <f ca="1">DATEDIF('BDD client - segmentation'!$I582,TODAY(),"M")</f>
        <v>41</v>
      </c>
      <c r="K582" s="27">
        <f t="shared" ca="1" si="37"/>
        <v>0</v>
      </c>
      <c r="L582" s="27">
        <v>3</v>
      </c>
      <c r="M582" s="27">
        <f t="shared" si="38"/>
        <v>1.5</v>
      </c>
      <c r="N582" s="27">
        <f t="shared" ca="1" si="39"/>
        <v>11.5</v>
      </c>
      <c r="O582" s="26" t="s">
        <v>2479</v>
      </c>
      <c r="P582" s="26" t="s">
        <v>3078</v>
      </c>
      <c r="Q582" s="26" t="s">
        <v>3079</v>
      </c>
      <c r="R582" s="29">
        <v>43725</v>
      </c>
      <c r="S582" s="26">
        <v>1498</v>
      </c>
      <c r="T582" s="30">
        <v>179</v>
      </c>
    </row>
    <row r="583" spans="1:20" x14ac:dyDescent="0.35">
      <c r="A583" s="31">
        <v>582</v>
      </c>
      <c r="B583" s="32" t="s">
        <v>3080</v>
      </c>
      <c r="C583" s="32" t="s">
        <v>3081</v>
      </c>
      <c r="D583" s="32" t="s">
        <v>3082</v>
      </c>
      <c r="E583" s="32" t="s">
        <v>48</v>
      </c>
      <c r="F583" s="32" t="s">
        <v>49</v>
      </c>
      <c r="G583" s="33">
        <v>2486</v>
      </c>
      <c r="H583" s="27">
        <f t="shared" si="36"/>
        <v>20</v>
      </c>
      <c r="I583" s="34">
        <v>43499</v>
      </c>
      <c r="J583" s="33">
        <f ca="1">DATEDIF('BDD client - segmentation'!$I583,TODAY(),"M")</f>
        <v>50</v>
      </c>
      <c r="K583" s="27">
        <f t="shared" ca="1" si="37"/>
        <v>0</v>
      </c>
      <c r="L583" s="33">
        <v>26</v>
      </c>
      <c r="M583" s="27">
        <f t="shared" si="38"/>
        <v>13</v>
      </c>
      <c r="N583" s="27">
        <f t="shared" ca="1" si="39"/>
        <v>33</v>
      </c>
      <c r="O583" s="32" t="s">
        <v>3083</v>
      </c>
      <c r="P583" s="32" t="s">
        <v>3084</v>
      </c>
      <c r="Q583" s="32" t="s">
        <v>2117</v>
      </c>
      <c r="R583" s="35">
        <v>43462</v>
      </c>
      <c r="S583" s="32">
        <v>1980</v>
      </c>
      <c r="T583" s="36">
        <v>125</v>
      </c>
    </row>
    <row r="584" spans="1:20" x14ac:dyDescent="0.35">
      <c r="A584" s="25">
        <v>583</v>
      </c>
      <c r="B584" s="26" t="s">
        <v>3085</v>
      </c>
      <c r="C584" s="26" t="s">
        <v>3086</v>
      </c>
      <c r="D584" s="26" t="s">
        <v>3087</v>
      </c>
      <c r="E584" s="26" t="s">
        <v>62</v>
      </c>
      <c r="F584" s="26" t="s">
        <v>49</v>
      </c>
      <c r="G584" s="27">
        <v>3838</v>
      </c>
      <c r="H584" s="27">
        <f t="shared" si="36"/>
        <v>30</v>
      </c>
      <c r="I584" s="28">
        <v>43517</v>
      </c>
      <c r="J584" s="27">
        <f ca="1">DATEDIF('BDD client - segmentation'!$I584,TODAY(),"M")</f>
        <v>49</v>
      </c>
      <c r="K584" s="27">
        <f t="shared" ca="1" si="37"/>
        <v>0</v>
      </c>
      <c r="L584" s="27">
        <v>5</v>
      </c>
      <c r="M584" s="27">
        <f t="shared" si="38"/>
        <v>2.5</v>
      </c>
      <c r="N584" s="27">
        <f t="shared" ca="1" si="39"/>
        <v>32.5</v>
      </c>
      <c r="O584" s="26" t="s">
        <v>3088</v>
      </c>
      <c r="P584" s="26" t="s">
        <v>2884</v>
      </c>
      <c r="Q584" s="26" t="s">
        <v>2885</v>
      </c>
      <c r="R584" s="29">
        <v>44891</v>
      </c>
      <c r="S584" s="26">
        <v>3433</v>
      </c>
      <c r="T584" s="30">
        <v>96</v>
      </c>
    </row>
    <row r="585" spans="1:20" x14ac:dyDescent="0.35">
      <c r="A585" s="31">
        <v>584</v>
      </c>
      <c r="B585" s="32" t="s">
        <v>3089</v>
      </c>
      <c r="C585" s="32" t="s">
        <v>3090</v>
      </c>
      <c r="D585" s="32" t="s">
        <v>3091</v>
      </c>
      <c r="E585" s="32" t="s">
        <v>48</v>
      </c>
      <c r="F585" s="32" t="s">
        <v>112</v>
      </c>
      <c r="G585" s="33">
        <v>582</v>
      </c>
      <c r="H585" s="27">
        <f t="shared" si="36"/>
        <v>10</v>
      </c>
      <c r="I585" s="34">
        <v>44119</v>
      </c>
      <c r="J585" s="33">
        <f ca="1">DATEDIF('BDD client - segmentation'!$I585,TODAY(),"M")</f>
        <v>29</v>
      </c>
      <c r="K585" s="27">
        <f t="shared" ca="1" si="37"/>
        <v>0</v>
      </c>
      <c r="L585" s="33">
        <v>8</v>
      </c>
      <c r="M585" s="27">
        <f t="shared" si="38"/>
        <v>4</v>
      </c>
      <c r="N585" s="27">
        <f t="shared" ca="1" si="39"/>
        <v>14</v>
      </c>
      <c r="O585" s="32" t="s">
        <v>3092</v>
      </c>
      <c r="P585" s="32" t="s">
        <v>3093</v>
      </c>
      <c r="Q585" s="32" t="s">
        <v>1871</v>
      </c>
      <c r="R585" s="35">
        <v>43600</v>
      </c>
      <c r="S585" s="32">
        <v>1093</v>
      </c>
      <c r="T585" s="36">
        <v>110</v>
      </c>
    </row>
    <row r="586" spans="1:20" x14ac:dyDescent="0.35">
      <c r="A586" s="25">
        <v>585</v>
      </c>
      <c r="B586" s="26" t="s">
        <v>1143</v>
      </c>
      <c r="C586" s="26" t="s">
        <v>3094</v>
      </c>
      <c r="D586" s="26" t="s">
        <v>3095</v>
      </c>
      <c r="E586" s="26" t="s">
        <v>62</v>
      </c>
      <c r="F586" s="26" t="s">
        <v>49</v>
      </c>
      <c r="G586" s="27">
        <v>1838</v>
      </c>
      <c r="H586" s="27">
        <f t="shared" si="36"/>
        <v>20</v>
      </c>
      <c r="I586" s="28">
        <v>44047</v>
      </c>
      <c r="J586" s="27">
        <f ca="1">DATEDIF('BDD client - segmentation'!$I586,TODAY(),"M")</f>
        <v>32</v>
      </c>
      <c r="K586" s="27">
        <f t="shared" ca="1" si="37"/>
        <v>0</v>
      </c>
      <c r="L586" s="27">
        <v>20</v>
      </c>
      <c r="M586" s="27">
        <f t="shared" si="38"/>
        <v>10</v>
      </c>
      <c r="N586" s="27">
        <f t="shared" ca="1" si="39"/>
        <v>30</v>
      </c>
      <c r="O586" s="26" t="s">
        <v>531</v>
      </c>
      <c r="P586" s="26" t="s">
        <v>157</v>
      </c>
      <c r="Q586" s="26" t="s">
        <v>158</v>
      </c>
      <c r="R586" s="29">
        <v>43227</v>
      </c>
      <c r="S586" s="26">
        <v>4776</v>
      </c>
      <c r="T586" s="30">
        <v>61</v>
      </c>
    </row>
    <row r="587" spans="1:20" x14ac:dyDescent="0.35">
      <c r="A587" s="31">
        <v>586</v>
      </c>
      <c r="B587" s="32" t="s">
        <v>3096</v>
      </c>
      <c r="C587" s="32" t="s">
        <v>3097</v>
      </c>
      <c r="D587" s="32" t="s">
        <v>3098</v>
      </c>
      <c r="E587" s="32" t="s">
        <v>62</v>
      </c>
      <c r="F587" s="32" t="s">
        <v>63</v>
      </c>
      <c r="G587" s="33">
        <v>1848</v>
      </c>
      <c r="H587" s="27">
        <f t="shared" si="36"/>
        <v>20</v>
      </c>
      <c r="I587" s="34">
        <v>43918</v>
      </c>
      <c r="J587" s="33">
        <f ca="1">DATEDIF('BDD client - segmentation'!$I587,TODAY(),"M")</f>
        <v>36</v>
      </c>
      <c r="K587" s="27">
        <f t="shared" ca="1" si="37"/>
        <v>0</v>
      </c>
      <c r="L587" s="33">
        <v>14</v>
      </c>
      <c r="M587" s="27">
        <f t="shared" si="38"/>
        <v>7</v>
      </c>
      <c r="N587" s="27">
        <f t="shared" ca="1" si="39"/>
        <v>27</v>
      </c>
      <c r="O587" s="32" t="s">
        <v>3099</v>
      </c>
      <c r="P587" s="32" t="s">
        <v>65</v>
      </c>
      <c r="Q587" s="32" t="s">
        <v>66</v>
      </c>
      <c r="R587" s="35">
        <v>43864</v>
      </c>
      <c r="S587" s="32">
        <v>4911</v>
      </c>
      <c r="T587" s="36">
        <v>35</v>
      </c>
    </row>
    <row r="588" spans="1:20" x14ac:dyDescent="0.35">
      <c r="A588" s="25">
        <v>587</v>
      </c>
      <c r="B588" s="26" t="s">
        <v>3100</v>
      </c>
      <c r="C588" s="26" t="s">
        <v>3101</v>
      </c>
      <c r="D588" s="26" t="s">
        <v>3102</v>
      </c>
      <c r="E588" s="26" t="s">
        <v>48</v>
      </c>
      <c r="F588" s="26" t="s">
        <v>49</v>
      </c>
      <c r="G588" s="27">
        <v>3579</v>
      </c>
      <c r="H588" s="27">
        <f t="shared" si="36"/>
        <v>30</v>
      </c>
      <c r="I588" s="28"/>
      <c r="J588" s="27">
        <f ca="1">DATEDIF('BDD client - segmentation'!$I588,TODAY(),"M")</f>
        <v>1479</v>
      </c>
      <c r="K588" s="27">
        <f t="shared" ca="1" si="37"/>
        <v>0</v>
      </c>
      <c r="L588" s="27">
        <v>4</v>
      </c>
      <c r="M588" s="27">
        <f t="shared" si="38"/>
        <v>2</v>
      </c>
      <c r="N588" s="27">
        <f t="shared" ca="1" si="39"/>
        <v>32</v>
      </c>
      <c r="O588" s="26" t="s">
        <v>1560</v>
      </c>
      <c r="P588" s="26" t="s">
        <v>3103</v>
      </c>
      <c r="Q588" s="26" t="s">
        <v>3104</v>
      </c>
      <c r="R588" s="29">
        <v>44593</v>
      </c>
      <c r="S588" s="26">
        <v>3043</v>
      </c>
      <c r="T588" s="30">
        <v>53</v>
      </c>
    </row>
    <row r="589" spans="1:20" x14ac:dyDescent="0.35">
      <c r="A589" s="31">
        <v>588</v>
      </c>
      <c r="B589" s="32" t="s">
        <v>3105</v>
      </c>
      <c r="C589" s="32" t="s">
        <v>3106</v>
      </c>
      <c r="D589" s="32" t="s">
        <v>3107</v>
      </c>
      <c r="E589" s="32" t="s">
        <v>62</v>
      </c>
      <c r="F589" s="32" t="s">
        <v>49</v>
      </c>
      <c r="G589" s="33">
        <v>4424</v>
      </c>
      <c r="H589" s="27">
        <f t="shared" si="36"/>
        <v>30</v>
      </c>
      <c r="I589" s="34">
        <v>43525</v>
      </c>
      <c r="J589" s="33">
        <f ca="1">DATEDIF('BDD client - segmentation'!$I589,TODAY(),"M")</f>
        <v>49</v>
      </c>
      <c r="K589" s="27">
        <f t="shared" ca="1" si="37"/>
        <v>0</v>
      </c>
      <c r="L589" s="33">
        <v>6</v>
      </c>
      <c r="M589" s="27">
        <f t="shared" si="38"/>
        <v>3</v>
      </c>
      <c r="N589" s="27">
        <f t="shared" ca="1" si="39"/>
        <v>33</v>
      </c>
      <c r="O589" s="32" t="s">
        <v>2768</v>
      </c>
      <c r="P589" s="32" t="s">
        <v>2870</v>
      </c>
      <c r="Q589" s="32" t="s">
        <v>2871</v>
      </c>
      <c r="R589" s="35">
        <v>44802</v>
      </c>
      <c r="S589" s="32">
        <v>4791</v>
      </c>
      <c r="T589" s="36">
        <v>14</v>
      </c>
    </row>
    <row r="590" spans="1:20" x14ac:dyDescent="0.35">
      <c r="A590" s="25">
        <v>589</v>
      </c>
      <c r="B590" s="26" t="s">
        <v>3108</v>
      </c>
      <c r="C590" s="26" t="s">
        <v>3109</v>
      </c>
      <c r="D590" s="26" t="s">
        <v>3110</v>
      </c>
      <c r="E590" s="26" t="s">
        <v>48</v>
      </c>
      <c r="F590" s="26" t="s">
        <v>49</v>
      </c>
      <c r="G590" s="27">
        <v>3762</v>
      </c>
      <c r="H590" s="27">
        <f t="shared" si="36"/>
        <v>30</v>
      </c>
      <c r="I590" s="28">
        <v>43117</v>
      </c>
      <c r="J590" s="27">
        <f ca="1">DATEDIF('BDD client - segmentation'!$I590,TODAY(),"M")</f>
        <v>62</v>
      </c>
      <c r="K590" s="27">
        <f t="shared" ca="1" si="37"/>
        <v>0</v>
      </c>
      <c r="L590" s="27">
        <v>30</v>
      </c>
      <c r="M590" s="27">
        <f t="shared" si="38"/>
        <v>15</v>
      </c>
      <c r="N590" s="27">
        <f t="shared" ca="1" si="39"/>
        <v>45</v>
      </c>
      <c r="O590" s="26" t="s">
        <v>2290</v>
      </c>
      <c r="P590" s="26" t="s">
        <v>3111</v>
      </c>
      <c r="Q590" s="26" t="s">
        <v>2183</v>
      </c>
      <c r="R590" s="29">
        <v>44353</v>
      </c>
      <c r="S590" s="26">
        <v>3284</v>
      </c>
      <c r="T590" s="30">
        <v>166</v>
      </c>
    </row>
    <row r="591" spans="1:20" x14ac:dyDescent="0.35">
      <c r="A591" s="31">
        <v>590</v>
      </c>
      <c r="B591" s="32" t="s">
        <v>1795</v>
      </c>
      <c r="C591" s="32" t="s">
        <v>3112</v>
      </c>
      <c r="D591" s="32" t="s">
        <v>3113</v>
      </c>
      <c r="E591" s="32" t="s">
        <v>62</v>
      </c>
      <c r="F591" s="32" t="s">
        <v>49</v>
      </c>
      <c r="G591" s="33">
        <v>1096</v>
      </c>
      <c r="H591" s="27">
        <f t="shared" si="36"/>
        <v>20</v>
      </c>
      <c r="I591" s="34">
        <v>44780</v>
      </c>
      <c r="J591" s="33">
        <f ca="1">DATEDIF('BDD client - segmentation'!$I591,TODAY(),"M")</f>
        <v>7</v>
      </c>
      <c r="K591" s="27">
        <f t="shared" ca="1" si="37"/>
        <v>5</v>
      </c>
      <c r="L591" s="33">
        <v>22</v>
      </c>
      <c r="M591" s="27">
        <f t="shared" si="38"/>
        <v>11</v>
      </c>
      <c r="N591" s="27">
        <f t="shared" ca="1" si="39"/>
        <v>36</v>
      </c>
      <c r="O591" s="32" t="s">
        <v>3114</v>
      </c>
      <c r="P591" s="32" t="s">
        <v>3115</v>
      </c>
      <c r="Q591" s="32" t="s">
        <v>1696</v>
      </c>
      <c r="R591" s="35">
        <v>44258</v>
      </c>
      <c r="S591" s="32">
        <v>2698</v>
      </c>
      <c r="T591" s="36">
        <v>89</v>
      </c>
    </row>
    <row r="592" spans="1:20" x14ac:dyDescent="0.35">
      <c r="A592" s="25">
        <v>591</v>
      </c>
      <c r="B592" s="26" t="s">
        <v>3116</v>
      </c>
      <c r="C592" s="26" t="s">
        <v>3117</v>
      </c>
      <c r="D592" s="26" t="s">
        <v>3118</v>
      </c>
      <c r="E592" s="26" t="s">
        <v>48</v>
      </c>
      <c r="F592" s="26" t="s">
        <v>49</v>
      </c>
      <c r="G592" s="27">
        <v>782</v>
      </c>
      <c r="H592" s="27">
        <f t="shared" si="36"/>
        <v>10</v>
      </c>
      <c r="I592" s="28">
        <v>44491</v>
      </c>
      <c r="J592" s="27">
        <f ca="1">DATEDIF('BDD client - segmentation'!$I592,TODAY(),"M")</f>
        <v>17</v>
      </c>
      <c r="K592" s="27">
        <f t="shared" ca="1" si="37"/>
        <v>1</v>
      </c>
      <c r="L592" s="27">
        <v>20</v>
      </c>
      <c r="M592" s="27">
        <f t="shared" si="38"/>
        <v>10</v>
      </c>
      <c r="N592" s="27">
        <f t="shared" ca="1" si="39"/>
        <v>21</v>
      </c>
      <c r="O592" s="26" t="s">
        <v>3119</v>
      </c>
      <c r="P592" s="26" t="s">
        <v>3120</v>
      </c>
      <c r="Q592" s="26" t="s">
        <v>158</v>
      </c>
      <c r="R592" s="29">
        <v>44285</v>
      </c>
      <c r="S592" s="26">
        <v>1075</v>
      </c>
      <c r="T592" s="30">
        <v>207</v>
      </c>
    </row>
    <row r="593" spans="1:20" x14ac:dyDescent="0.35">
      <c r="A593" s="31">
        <v>592</v>
      </c>
      <c r="B593" s="32" t="s">
        <v>3121</v>
      </c>
      <c r="C593" s="32" t="s">
        <v>3122</v>
      </c>
      <c r="D593" s="32" t="s">
        <v>3123</v>
      </c>
      <c r="E593" s="32" t="s">
        <v>48</v>
      </c>
      <c r="F593" s="32" t="s">
        <v>49</v>
      </c>
      <c r="G593" s="33">
        <v>710</v>
      </c>
      <c r="H593" s="27">
        <f t="shared" si="36"/>
        <v>10</v>
      </c>
      <c r="I593" s="34">
        <v>44897</v>
      </c>
      <c r="J593" s="33">
        <f ca="1">DATEDIF('BDD client - segmentation'!$I593,TODAY(),"M")</f>
        <v>4</v>
      </c>
      <c r="K593" s="27">
        <f t="shared" ca="1" si="37"/>
        <v>10</v>
      </c>
      <c r="L593" s="33">
        <v>26</v>
      </c>
      <c r="M593" s="27">
        <f t="shared" si="38"/>
        <v>13</v>
      </c>
      <c r="N593" s="27">
        <f t="shared" ca="1" si="39"/>
        <v>33</v>
      </c>
      <c r="O593" s="32" t="s">
        <v>3124</v>
      </c>
      <c r="P593" s="32" t="s">
        <v>3125</v>
      </c>
      <c r="Q593" s="32" t="s">
        <v>3126</v>
      </c>
      <c r="R593" s="35">
        <v>44019</v>
      </c>
      <c r="S593" s="32">
        <v>1856</v>
      </c>
      <c r="T593" s="36">
        <v>45</v>
      </c>
    </row>
    <row r="594" spans="1:20" x14ac:dyDescent="0.35">
      <c r="A594" s="25">
        <v>593</v>
      </c>
      <c r="B594" s="26" t="s">
        <v>3127</v>
      </c>
      <c r="C594" s="26" t="s">
        <v>3128</v>
      </c>
      <c r="D594" s="26" t="s">
        <v>3129</v>
      </c>
      <c r="E594" s="26" t="s">
        <v>48</v>
      </c>
      <c r="F594" s="26" t="s">
        <v>63</v>
      </c>
      <c r="G594" s="27">
        <v>422</v>
      </c>
      <c r="H594" s="27">
        <f t="shared" si="36"/>
        <v>5</v>
      </c>
      <c r="I594" s="28">
        <v>44819</v>
      </c>
      <c r="J594" s="27">
        <f ca="1">DATEDIF('BDD client - segmentation'!$I594,TODAY(),"M")</f>
        <v>6</v>
      </c>
      <c r="K594" s="27">
        <f t="shared" ca="1" si="37"/>
        <v>10</v>
      </c>
      <c r="L594" s="27">
        <v>19</v>
      </c>
      <c r="M594" s="27">
        <f t="shared" si="38"/>
        <v>9.5</v>
      </c>
      <c r="N594" s="27">
        <f t="shared" ca="1" si="39"/>
        <v>24.5</v>
      </c>
      <c r="O594" s="26" t="s">
        <v>614</v>
      </c>
      <c r="P594" s="26" t="s">
        <v>2442</v>
      </c>
      <c r="Q594" s="26" t="s">
        <v>2443</v>
      </c>
      <c r="R594" s="29">
        <v>44318</v>
      </c>
      <c r="S594" s="26">
        <v>773</v>
      </c>
      <c r="T594" s="30">
        <v>106</v>
      </c>
    </row>
    <row r="595" spans="1:20" x14ac:dyDescent="0.35">
      <c r="A595" s="31">
        <v>594</v>
      </c>
      <c r="B595" s="32" t="s">
        <v>3130</v>
      </c>
      <c r="C595" s="32" t="s">
        <v>3131</v>
      </c>
      <c r="D595" s="32" t="s">
        <v>3132</v>
      </c>
      <c r="E595" s="32" t="s">
        <v>62</v>
      </c>
      <c r="F595" s="32" t="s">
        <v>49</v>
      </c>
      <c r="G595" s="33">
        <v>3784</v>
      </c>
      <c r="H595" s="27">
        <f t="shared" si="36"/>
        <v>30</v>
      </c>
      <c r="I595" s="34">
        <v>44165</v>
      </c>
      <c r="J595" s="33">
        <f ca="1">DATEDIF('BDD client - segmentation'!$I595,TODAY(),"M")</f>
        <v>28</v>
      </c>
      <c r="K595" s="27">
        <f t="shared" ca="1" si="37"/>
        <v>0</v>
      </c>
      <c r="L595" s="33">
        <v>6</v>
      </c>
      <c r="M595" s="27">
        <f t="shared" si="38"/>
        <v>3</v>
      </c>
      <c r="N595" s="27">
        <f t="shared" ca="1" si="39"/>
        <v>33</v>
      </c>
      <c r="O595" s="32" t="s">
        <v>3133</v>
      </c>
      <c r="P595" s="32" t="s">
        <v>3134</v>
      </c>
      <c r="Q595" s="32" t="s">
        <v>3135</v>
      </c>
      <c r="R595" s="35">
        <v>44536</v>
      </c>
      <c r="S595" s="32">
        <v>1941</v>
      </c>
      <c r="T595" s="36">
        <v>189</v>
      </c>
    </row>
    <row r="596" spans="1:20" x14ac:dyDescent="0.35">
      <c r="A596" s="25">
        <v>595</v>
      </c>
      <c r="B596" s="26" t="s">
        <v>2124</v>
      </c>
      <c r="C596" s="26" t="s">
        <v>3136</v>
      </c>
      <c r="D596" s="26" t="s">
        <v>3137</v>
      </c>
      <c r="E596" s="26" t="s">
        <v>48</v>
      </c>
      <c r="F596" s="26" t="s">
        <v>205</v>
      </c>
      <c r="G596" s="27">
        <v>1895</v>
      </c>
      <c r="H596" s="27">
        <f t="shared" si="36"/>
        <v>20</v>
      </c>
      <c r="I596" s="28">
        <v>44067</v>
      </c>
      <c r="J596" s="27">
        <f ca="1">DATEDIF('BDD client - segmentation'!$I596,TODAY(),"M")</f>
        <v>31</v>
      </c>
      <c r="K596" s="27">
        <f t="shared" ca="1" si="37"/>
        <v>0</v>
      </c>
      <c r="L596" s="27">
        <v>8</v>
      </c>
      <c r="M596" s="27">
        <f t="shared" si="38"/>
        <v>4</v>
      </c>
      <c r="N596" s="27">
        <f t="shared" ca="1" si="39"/>
        <v>24</v>
      </c>
      <c r="O596" s="26" t="s">
        <v>3138</v>
      </c>
      <c r="P596" s="26" t="s">
        <v>3139</v>
      </c>
      <c r="Q596" s="26" t="s">
        <v>3140</v>
      </c>
      <c r="R596" s="29">
        <v>43541</v>
      </c>
      <c r="S596" s="26">
        <v>68</v>
      </c>
      <c r="T596" s="30">
        <v>134</v>
      </c>
    </row>
    <row r="597" spans="1:20" x14ac:dyDescent="0.35">
      <c r="A597" s="31">
        <v>596</v>
      </c>
      <c r="B597" s="32" t="s">
        <v>3141</v>
      </c>
      <c r="C597" s="32" t="s">
        <v>3142</v>
      </c>
      <c r="D597" s="32" t="s">
        <v>3143</v>
      </c>
      <c r="E597" s="32" t="s">
        <v>48</v>
      </c>
      <c r="F597" s="32" t="s">
        <v>49</v>
      </c>
      <c r="G597" s="33">
        <v>4022</v>
      </c>
      <c r="H597" s="27">
        <f t="shared" si="36"/>
        <v>30</v>
      </c>
      <c r="I597" s="34">
        <v>44820</v>
      </c>
      <c r="J597" s="33">
        <f ca="1">DATEDIF('BDD client - segmentation'!$I597,TODAY(),"M")</f>
        <v>6</v>
      </c>
      <c r="K597" s="27">
        <f t="shared" ca="1" si="37"/>
        <v>10</v>
      </c>
      <c r="L597" s="33">
        <v>25</v>
      </c>
      <c r="M597" s="27">
        <f t="shared" si="38"/>
        <v>12.5</v>
      </c>
      <c r="N597" s="27">
        <f t="shared" ca="1" si="39"/>
        <v>52.5</v>
      </c>
      <c r="O597" s="32" t="s">
        <v>2479</v>
      </c>
      <c r="P597" s="32" t="s">
        <v>1602</v>
      </c>
      <c r="Q597" s="32" t="s">
        <v>1603</v>
      </c>
      <c r="R597" s="35">
        <v>44660</v>
      </c>
      <c r="S597" s="32">
        <v>2214</v>
      </c>
      <c r="T597" s="36">
        <v>176</v>
      </c>
    </row>
    <row r="598" spans="1:20" x14ac:dyDescent="0.35">
      <c r="A598" s="25">
        <v>597</v>
      </c>
      <c r="B598" s="26" t="s">
        <v>974</v>
      </c>
      <c r="C598" s="26" t="s">
        <v>3144</v>
      </c>
      <c r="D598" s="26" t="s">
        <v>3145</v>
      </c>
      <c r="E598" s="26" t="s">
        <v>48</v>
      </c>
      <c r="F598" s="26" t="s">
        <v>49</v>
      </c>
      <c r="G598" s="27">
        <v>4614</v>
      </c>
      <c r="H598" s="27">
        <f t="shared" si="36"/>
        <v>30</v>
      </c>
      <c r="I598" s="28">
        <v>43972</v>
      </c>
      <c r="J598" s="27">
        <f ca="1">DATEDIF('BDD client - segmentation'!$I598,TODAY(),"M")</f>
        <v>34</v>
      </c>
      <c r="K598" s="27">
        <f t="shared" ca="1" si="37"/>
        <v>0</v>
      </c>
      <c r="L598" s="27">
        <v>14</v>
      </c>
      <c r="M598" s="27">
        <f t="shared" si="38"/>
        <v>7</v>
      </c>
      <c r="N598" s="27">
        <f t="shared" ca="1" si="39"/>
        <v>37</v>
      </c>
      <c r="O598" s="26" t="s">
        <v>265</v>
      </c>
      <c r="P598" s="26" t="s">
        <v>3146</v>
      </c>
      <c r="Q598" s="26" t="s">
        <v>3147</v>
      </c>
      <c r="R598" s="29">
        <v>43431</v>
      </c>
      <c r="S598" s="26">
        <v>2329</v>
      </c>
      <c r="T598" s="30">
        <v>17</v>
      </c>
    </row>
    <row r="599" spans="1:20" x14ac:dyDescent="0.35">
      <c r="A599" s="31">
        <v>598</v>
      </c>
      <c r="B599" s="32" t="s">
        <v>3148</v>
      </c>
      <c r="C599" s="32" t="s">
        <v>3149</v>
      </c>
      <c r="D599" s="32" t="s">
        <v>3150</v>
      </c>
      <c r="E599" s="32" t="s">
        <v>62</v>
      </c>
      <c r="F599" s="32" t="s">
        <v>49</v>
      </c>
      <c r="G599" s="33">
        <v>1869</v>
      </c>
      <c r="H599" s="27">
        <f t="shared" si="36"/>
        <v>20</v>
      </c>
      <c r="I599" s="34">
        <v>43151</v>
      </c>
      <c r="J599" s="33">
        <f ca="1">DATEDIF('BDD client - segmentation'!$I599,TODAY(),"M")</f>
        <v>61</v>
      </c>
      <c r="K599" s="27">
        <f t="shared" ca="1" si="37"/>
        <v>0</v>
      </c>
      <c r="L599" s="33">
        <v>17</v>
      </c>
      <c r="M599" s="27">
        <f t="shared" si="38"/>
        <v>8.5</v>
      </c>
      <c r="N599" s="27">
        <f t="shared" ca="1" si="39"/>
        <v>28.5</v>
      </c>
      <c r="O599" s="32" t="s">
        <v>3151</v>
      </c>
      <c r="P599" s="32" t="s">
        <v>3152</v>
      </c>
      <c r="Q599" s="32" t="s">
        <v>3153</v>
      </c>
      <c r="R599" s="35">
        <v>44832</v>
      </c>
      <c r="S599" s="32">
        <v>2844</v>
      </c>
      <c r="T599" s="36">
        <v>21</v>
      </c>
    </row>
    <row r="600" spans="1:20" x14ac:dyDescent="0.35">
      <c r="A600" s="25">
        <v>599</v>
      </c>
      <c r="B600" s="26" t="s">
        <v>3154</v>
      </c>
      <c r="C600" s="26" t="s">
        <v>3155</v>
      </c>
      <c r="D600" s="26" t="s">
        <v>3156</v>
      </c>
      <c r="E600" s="26" t="s">
        <v>48</v>
      </c>
      <c r="F600" s="26" t="s">
        <v>49</v>
      </c>
      <c r="G600" s="27">
        <v>3929</v>
      </c>
      <c r="H600" s="27">
        <f t="shared" si="36"/>
        <v>30</v>
      </c>
      <c r="I600" s="28">
        <v>43764</v>
      </c>
      <c r="J600" s="27">
        <f ca="1">DATEDIF('BDD client - segmentation'!$I600,TODAY(),"M")</f>
        <v>41</v>
      </c>
      <c r="K600" s="27">
        <f t="shared" ca="1" si="37"/>
        <v>0</v>
      </c>
      <c r="L600" s="27">
        <v>12</v>
      </c>
      <c r="M600" s="27">
        <f t="shared" si="38"/>
        <v>6</v>
      </c>
      <c r="N600" s="27">
        <f t="shared" ca="1" si="39"/>
        <v>36</v>
      </c>
      <c r="O600" s="26" t="s">
        <v>3157</v>
      </c>
      <c r="P600" s="26" t="s">
        <v>3158</v>
      </c>
      <c r="Q600" s="26" t="s">
        <v>89</v>
      </c>
      <c r="R600" s="29">
        <v>44192</v>
      </c>
      <c r="S600" s="26">
        <v>3854</v>
      </c>
      <c r="T600" s="30">
        <v>44</v>
      </c>
    </row>
    <row r="601" spans="1:20" x14ac:dyDescent="0.35">
      <c r="A601" s="31">
        <v>600</v>
      </c>
      <c r="B601" s="32" t="s">
        <v>3159</v>
      </c>
      <c r="C601" s="32" t="s">
        <v>3160</v>
      </c>
      <c r="D601" s="32" t="s">
        <v>3161</v>
      </c>
      <c r="E601" s="32" t="s">
        <v>48</v>
      </c>
      <c r="F601" s="32" t="s">
        <v>125</v>
      </c>
      <c r="G601" s="33">
        <v>2451</v>
      </c>
      <c r="H601" s="27">
        <f t="shared" si="36"/>
        <v>20</v>
      </c>
      <c r="I601" s="34">
        <v>43281</v>
      </c>
      <c r="J601" s="33">
        <f ca="1">DATEDIF('BDD client - segmentation'!$I601,TODAY(),"M")</f>
        <v>57</v>
      </c>
      <c r="K601" s="27">
        <f t="shared" ca="1" si="37"/>
        <v>0</v>
      </c>
      <c r="L601" s="33">
        <v>6</v>
      </c>
      <c r="M601" s="27">
        <f t="shared" si="38"/>
        <v>3</v>
      </c>
      <c r="N601" s="27">
        <f t="shared" ca="1" si="39"/>
        <v>23</v>
      </c>
      <c r="O601" s="32" t="s">
        <v>70</v>
      </c>
      <c r="P601" s="32" t="s">
        <v>3162</v>
      </c>
      <c r="Q601" s="32" t="s">
        <v>3163</v>
      </c>
      <c r="R601" s="35">
        <v>44204</v>
      </c>
      <c r="S601" s="32">
        <v>3398</v>
      </c>
      <c r="T601" s="36">
        <v>41</v>
      </c>
    </row>
    <row r="602" spans="1:20" x14ac:dyDescent="0.35">
      <c r="A602" s="25">
        <v>601</v>
      </c>
      <c r="B602" s="26" t="s">
        <v>3164</v>
      </c>
      <c r="C602" s="26" t="s">
        <v>3165</v>
      </c>
      <c r="D602" s="26" t="s">
        <v>3166</v>
      </c>
      <c r="E602" s="26" t="s">
        <v>48</v>
      </c>
      <c r="F602" s="26" t="s">
        <v>49</v>
      </c>
      <c r="G602" s="27">
        <v>1400</v>
      </c>
      <c r="H602" s="27">
        <f t="shared" si="36"/>
        <v>20</v>
      </c>
      <c r="I602" s="28">
        <v>44000</v>
      </c>
      <c r="J602" s="27">
        <f ca="1">DATEDIF('BDD client - segmentation'!$I602,TODAY(),"M")</f>
        <v>33</v>
      </c>
      <c r="K602" s="27">
        <f t="shared" ca="1" si="37"/>
        <v>0</v>
      </c>
      <c r="L602" s="27">
        <v>16</v>
      </c>
      <c r="M602" s="27">
        <f t="shared" si="38"/>
        <v>8</v>
      </c>
      <c r="N602" s="27">
        <f t="shared" ca="1" si="39"/>
        <v>28</v>
      </c>
      <c r="O602" s="26" t="s">
        <v>2057</v>
      </c>
      <c r="P602" s="26" t="s">
        <v>1523</v>
      </c>
      <c r="Q602" s="26" t="s">
        <v>441</v>
      </c>
      <c r="R602" s="29">
        <v>44299</v>
      </c>
      <c r="S602" s="26">
        <v>532</v>
      </c>
      <c r="T602" s="30">
        <v>236</v>
      </c>
    </row>
    <row r="603" spans="1:20" x14ac:dyDescent="0.35">
      <c r="A603" s="31">
        <v>602</v>
      </c>
      <c r="B603" s="32" t="s">
        <v>3167</v>
      </c>
      <c r="C603" s="32" t="s">
        <v>3168</v>
      </c>
      <c r="D603" s="32" t="s">
        <v>3169</v>
      </c>
      <c r="E603" s="32" t="s">
        <v>62</v>
      </c>
      <c r="F603" s="32" t="s">
        <v>49</v>
      </c>
      <c r="G603" s="33">
        <v>3276</v>
      </c>
      <c r="H603" s="27">
        <f t="shared" si="36"/>
        <v>30</v>
      </c>
      <c r="I603" s="34">
        <v>43223</v>
      </c>
      <c r="J603" s="33">
        <f ca="1">DATEDIF('BDD client - segmentation'!$I603,TODAY(),"M")</f>
        <v>59</v>
      </c>
      <c r="K603" s="27">
        <f t="shared" ca="1" si="37"/>
        <v>0</v>
      </c>
      <c r="L603" s="33">
        <v>8</v>
      </c>
      <c r="M603" s="27">
        <f t="shared" si="38"/>
        <v>4</v>
      </c>
      <c r="N603" s="27">
        <f t="shared" ca="1" si="39"/>
        <v>34</v>
      </c>
      <c r="O603" s="32" t="s">
        <v>3170</v>
      </c>
      <c r="P603" s="32" t="s">
        <v>3171</v>
      </c>
      <c r="Q603" s="32" t="s">
        <v>1474</v>
      </c>
      <c r="R603" s="35">
        <v>43435</v>
      </c>
      <c r="S603" s="32">
        <v>4517</v>
      </c>
      <c r="T603" s="36">
        <v>172</v>
      </c>
    </row>
    <row r="604" spans="1:20" x14ac:dyDescent="0.35">
      <c r="A604" s="25">
        <v>603</v>
      </c>
      <c r="B604" s="26" t="s">
        <v>3172</v>
      </c>
      <c r="C604" s="26" t="s">
        <v>3173</v>
      </c>
      <c r="D604" s="26" t="s">
        <v>3174</v>
      </c>
      <c r="E604" s="26" t="s">
        <v>48</v>
      </c>
      <c r="F604" s="26" t="s">
        <v>49</v>
      </c>
      <c r="G604" s="27">
        <v>3195</v>
      </c>
      <c r="H604" s="27">
        <f t="shared" si="36"/>
        <v>30</v>
      </c>
      <c r="I604" s="28">
        <v>44404</v>
      </c>
      <c r="J604" s="27">
        <f ca="1">DATEDIF('BDD client - segmentation'!$I604,TODAY(),"M")</f>
        <v>20</v>
      </c>
      <c r="K604" s="27">
        <f t="shared" ca="1" si="37"/>
        <v>1</v>
      </c>
      <c r="L604" s="27">
        <v>17</v>
      </c>
      <c r="M604" s="27">
        <f t="shared" si="38"/>
        <v>8.5</v>
      </c>
      <c r="N604" s="27">
        <f t="shared" ca="1" si="39"/>
        <v>39.5</v>
      </c>
      <c r="O604" s="26" t="s">
        <v>2495</v>
      </c>
      <c r="P604" s="26" t="s">
        <v>1549</v>
      </c>
      <c r="Q604" s="26" t="s">
        <v>1550</v>
      </c>
      <c r="R604" s="29">
        <v>44586</v>
      </c>
      <c r="S604" s="26">
        <v>1582</v>
      </c>
      <c r="T604" s="30">
        <v>159</v>
      </c>
    </row>
    <row r="605" spans="1:20" x14ac:dyDescent="0.35">
      <c r="A605" s="31">
        <v>604</v>
      </c>
      <c r="B605" s="32" t="s">
        <v>3175</v>
      </c>
      <c r="C605" s="32" t="s">
        <v>3176</v>
      </c>
      <c r="D605" s="32" t="s">
        <v>3177</v>
      </c>
      <c r="E605" s="32" t="s">
        <v>48</v>
      </c>
      <c r="F605" s="32" t="s">
        <v>49</v>
      </c>
      <c r="G605" s="33">
        <v>290</v>
      </c>
      <c r="H605" s="27">
        <f t="shared" si="36"/>
        <v>5</v>
      </c>
      <c r="I605" s="34">
        <v>43545</v>
      </c>
      <c r="J605" s="33">
        <f ca="1">DATEDIF('BDD client - segmentation'!$I605,TODAY(),"M")</f>
        <v>48</v>
      </c>
      <c r="K605" s="27">
        <f t="shared" ca="1" si="37"/>
        <v>0</v>
      </c>
      <c r="L605" s="33">
        <v>26</v>
      </c>
      <c r="M605" s="27">
        <f t="shared" si="38"/>
        <v>13</v>
      </c>
      <c r="N605" s="27">
        <f t="shared" ca="1" si="39"/>
        <v>18</v>
      </c>
      <c r="O605" s="32" t="s">
        <v>3178</v>
      </c>
      <c r="P605" s="32" t="s">
        <v>3179</v>
      </c>
      <c r="Q605" s="32" t="s">
        <v>279</v>
      </c>
      <c r="R605" s="35">
        <v>43195</v>
      </c>
      <c r="S605" s="32">
        <v>4714</v>
      </c>
      <c r="T605" s="36">
        <v>125</v>
      </c>
    </row>
    <row r="606" spans="1:20" x14ac:dyDescent="0.35">
      <c r="A606" s="25">
        <v>605</v>
      </c>
      <c r="B606" s="26" t="s">
        <v>3180</v>
      </c>
      <c r="C606" s="26" t="s">
        <v>3181</v>
      </c>
      <c r="D606" s="26" t="s">
        <v>3182</v>
      </c>
      <c r="E606" s="26" t="s">
        <v>62</v>
      </c>
      <c r="F606" s="26" t="s">
        <v>49</v>
      </c>
      <c r="G606" s="27">
        <v>41</v>
      </c>
      <c r="H606" s="27">
        <f t="shared" si="36"/>
        <v>1</v>
      </c>
      <c r="I606" s="28">
        <v>44204</v>
      </c>
      <c r="J606" s="27">
        <f ca="1">DATEDIF('BDD client - segmentation'!$I606,TODAY(),"M")</f>
        <v>26</v>
      </c>
      <c r="K606" s="27">
        <f t="shared" ca="1" si="37"/>
        <v>0</v>
      </c>
      <c r="L606" s="27">
        <v>17</v>
      </c>
      <c r="M606" s="27">
        <f t="shared" si="38"/>
        <v>8.5</v>
      </c>
      <c r="N606" s="27">
        <f t="shared" ca="1" si="39"/>
        <v>9.5</v>
      </c>
      <c r="O606" s="26" t="s">
        <v>3183</v>
      </c>
      <c r="P606" s="26" t="s">
        <v>1309</v>
      </c>
      <c r="Q606" s="26" t="s">
        <v>201</v>
      </c>
      <c r="R606" s="29">
        <v>44322</v>
      </c>
      <c r="S606" s="26">
        <v>3823</v>
      </c>
      <c r="T606" s="30">
        <v>23</v>
      </c>
    </row>
    <row r="607" spans="1:20" x14ac:dyDescent="0.35">
      <c r="A607" s="31">
        <v>606</v>
      </c>
      <c r="B607" s="32" t="s">
        <v>377</v>
      </c>
      <c r="C607" s="32" t="s">
        <v>3184</v>
      </c>
      <c r="D607" s="32" t="s">
        <v>3185</v>
      </c>
      <c r="E607" s="32" t="s">
        <v>48</v>
      </c>
      <c r="F607" s="32" t="s">
        <v>125</v>
      </c>
      <c r="G607" s="33">
        <v>4437</v>
      </c>
      <c r="H607" s="27">
        <f t="shared" si="36"/>
        <v>30</v>
      </c>
      <c r="I607" s="34">
        <v>44145</v>
      </c>
      <c r="J607" s="33">
        <f ca="1">DATEDIF('BDD client - segmentation'!$I607,TODAY(),"M")</f>
        <v>28</v>
      </c>
      <c r="K607" s="27">
        <f t="shared" ca="1" si="37"/>
        <v>0</v>
      </c>
      <c r="L607" s="33">
        <v>10</v>
      </c>
      <c r="M607" s="27">
        <f t="shared" si="38"/>
        <v>5</v>
      </c>
      <c r="N607" s="27">
        <f t="shared" ca="1" si="39"/>
        <v>35</v>
      </c>
      <c r="O607" s="32" t="s">
        <v>638</v>
      </c>
      <c r="P607" s="32" t="s">
        <v>3186</v>
      </c>
      <c r="Q607" s="32" t="s">
        <v>285</v>
      </c>
      <c r="R607" s="35">
        <v>43937</v>
      </c>
      <c r="S607" s="32">
        <v>3721</v>
      </c>
      <c r="T607" s="36">
        <v>92</v>
      </c>
    </row>
    <row r="608" spans="1:20" x14ac:dyDescent="0.35">
      <c r="A608" s="25">
        <v>607</v>
      </c>
      <c r="B608" s="26" t="s">
        <v>3187</v>
      </c>
      <c r="C608" s="26" t="s">
        <v>3188</v>
      </c>
      <c r="D608" s="26" t="s">
        <v>3189</v>
      </c>
      <c r="E608" s="26" t="s">
        <v>62</v>
      </c>
      <c r="F608" s="26" t="s">
        <v>49</v>
      </c>
      <c r="G608" s="27">
        <v>1774</v>
      </c>
      <c r="H608" s="27">
        <f t="shared" si="36"/>
        <v>20</v>
      </c>
      <c r="I608" s="28">
        <v>44264</v>
      </c>
      <c r="J608" s="27">
        <f ca="1">DATEDIF('BDD client - segmentation'!$I608,TODAY(),"M")</f>
        <v>24</v>
      </c>
      <c r="K608" s="27">
        <f t="shared" ca="1" si="37"/>
        <v>1</v>
      </c>
      <c r="L608" s="27">
        <v>7</v>
      </c>
      <c r="M608" s="27">
        <f t="shared" si="38"/>
        <v>3.5</v>
      </c>
      <c r="N608" s="27">
        <f t="shared" ca="1" si="39"/>
        <v>24.5</v>
      </c>
      <c r="O608" s="26" t="s">
        <v>451</v>
      </c>
      <c r="P608" s="26" t="s">
        <v>3190</v>
      </c>
      <c r="Q608" s="26" t="s">
        <v>3191</v>
      </c>
      <c r="R608" s="29">
        <v>43218</v>
      </c>
      <c r="S608" s="26">
        <v>4965</v>
      </c>
      <c r="T608" s="30">
        <v>75</v>
      </c>
    </row>
    <row r="609" spans="1:20" x14ac:dyDescent="0.35">
      <c r="A609" s="31">
        <v>608</v>
      </c>
      <c r="B609" s="32" t="s">
        <v>3192</v>
      </c>
      <c r="C609" s="32" t="s">
        <v>3193</v>
      </c>
      <c r="D609" s="32" t="s">
        <v>3194</v>
      </c>
      <c r="E609" s="32" t="s">
        <v>62</v>
      </c>
      <c r="F609" s="32" t="s">
        <v>398</v>
      </c>
      <c r="G609" s="33">
        <v>3675</v>
      </c>
      <c r="H609" s="27">
        <f t="shared" si="36"/>
        <v>30</v>
      </c>
      <c r="I609" s="34">
        <v>43313</v>
      </c>
      <c r="J609" s="33">
        <f ca="1">DATEDIF('BDD client - segmentation'!$I609,TODAY(),"M")</f>
        <v>56</v>
      </c>
      <c r="K609" s="27">
        <f t="shared" ca="1" si="37"/>
        <v>0</v>
      </c>
      <c r="L609" s="33">
        <v>20</v>
      </c>
      <c r="M609" s="27">
        <f t="shared" si="38"/>
        <v>10</v>
      </c>
      <c r="N609" s="27">
        <f t="shared" ca="1" si="39"/>
        <v>40</v>
      </c>
      <c r="O609" s="32" t="s">
        <v>542</v>
      </c>
      <c r="P609" s="32" t="s">
        <v>3195</v>
      </c>
      <c r="Q609" s="32" t="s">
        <v>3196</v>
      </c>
      <c r="R609" s="35">
        <v>44824</v>
      </c>
      <c r="S609" s="32">
        <v>3154</v>
      </c>
      <c r="T609" s="36">
        <v>96</v>
      </c>
    </row>
    <row r="610" spans="1:20" x14ac:dyDescent="0.35">
      <c r="A610" s="25">
        <v>609</v>
      </c>
      <c r="B610" s="26" t="s">
        <v>3197</v>
      </c>
      <c r="C610" s="26" t="s">
        <v>3198</v>
      </c>
      <c r="D610" s="26" t="s">
        <v>3199</v>
      </c>
      <c r="E610" s="26" t="s">
        <v>48</v>
      </c>
      <c r="F610" s="26" t="s">
        <v>49</v>
      </c>
      <c r="G610" s="27">
        <v>2507</v>
      </c>
      <c r="H610" s="27">
        <f t="shared" si="36"/>
        <v>20</v>
      </c>
      <c r="I610" s="28">
        <v>43820</v>
      </c>
      <c r="J610" s="27">
        <f ca="1">DATEDIF('BDD client - segmentation'!$I610,TODAY(),"M")</f>
        <v>39</v>
      </c>
      <c r="K610" s="27">
        <f t="shared" ca="1" si="37"/>
        <v>0</v>
      </c>
      <c r="L610" s="27">
        <v>20</v>
      </c>
      <c r="M610" s="27">
        <f t="shared" si="38"/>
        <v>10</v>
      </c>
      <c r="N610" s="27">
        <f t="shared" ca="1" si="39"/>
        <v>30</v>
      </c>
      <c r="O610" s="26" t="s">
        <v>3200</v>
      </c>
      <c r="P610" s="26" t="s">
        <v>3201</v>
      </c>
      <c r="Q610" s="26" t="s">
        <v>1052</v>
      </c>
      <c r="R610" s="29">
        <v>44853</v>
      </c>
      <c r="S610" s="26">
        <v>2803</v>
      </c>
      <c r="T610" s="30">
        <v>237</v>
      </c>
    </row>
    <row r="611" spans="1:20" x14ac:dyDescent="0.35">
      <c r="A611" s="31">
        <v>610</v>
      </c>
      <c r="B611" s="32" t="s">
        <v>3202</v>
      </c>
      <c r="C611" s="32" t="s">
        <v>3203</v>
      </c>
      <c r="D611" s="32" t="s">
        <v>3204</v>
      </c>
      <c r="E611" s="32" t="s">
        <v>48</v>
      </c>
      <c r="F611" s="32" t="s">
        <v>49</v>
      </c>
      <c r="G611" s="33">
        <v>3045</v>
      </c>
      <c r="H611" s="27">
        <f t="shared" si="36"/>
        <v>30</v>
      </c>
      <c r="I611" s="34">
        <v>44732</v>
      </c>
      <c r="J611" s="33">
        <f ca="1">DATEDIF('BDD client - segmentation'!$I611,TODAY(),"M")</f>
        <v>9</v>
      </c>
      <c r="K611" s="27">
        <f t="shared" ca="1" si="37"/>
        <v>5</v>
      </c>
      <c r="L611" s="33">
        <v>1</v>
      </c>
      <c r="M611" s="27">
        <f t="shared" si="38"/>
        <v>0.5</v>
      </c>
      <c r="N611" s="27">
        <f t="shared" ca="1" si="39"/>
        <v>35.5</v>
      </c>
      <c r="O611" s="32" t="s">
        <v>3205</v>
      </c>
      <c r="P611" s="32" t="s">
        <v>3206</v>
      </c>
      <c r="Q611" s="32" t="s">
        <v>89</v>
      </c>
      <c r="R611" s="35">
        <v>44834</v>
      </c>
      <c r="S611" s="32">
        <v>4426</v>
      </c>
      <c r="T611" s="36">
        <v>81</v>
      </c>
    </row>
    <row r="612" spans="1:20" x14ac:dyDescent="0.35">
      <c r="A612" s="25">
        <v>611</v>
      </c>
      <c r="B612" s="26" t="s">
        <v>3207</v>
      </c>
      <c r="C612" s="26" t="s">
        <v>3208</v>
      </c>
      <c r="D612" s="26" t="s">
        <v>3209</v>
      </c>
      <c r="E612" s="26" t="s">
        <v>62</v>
      </c>
      <c r="F612" s="26" t="s">
        <v>125</v>
      </c>
      <c r="G612" s="27">
        <v>3227</v>
      </c>
      <c r="H612" s="27">
        <f t="shared" si="36"/>
        <v>30</v>
      </c>
      <c r="I612" s="28">
        <v>44697</v>
      </c>
      <c r="J612" s="27">
        <f ca="1">DATEDIF('BDD client - segmentation'!$I612,TODAY(),"M")</f>
        <v>10</v>
      </c>
      <c r="K612" s="27">
        <f t="shared" ca="1" si="37"/>
        <v>5</v>
      </c>
      <c r="L612" s="27">
        <v>25</v>
      </c>
      <c r="M612" s="27">
        <f t="shared" si="38"/>
        <v>12.5</v>
      </c>
      <c r="N612" s="27">
        <f t="shared" ca="1" si="39"/>
        <v>47.5</v>
      </c>
      <c r="O612" s="26" t="s">
        <v>2057</v>
      </c>
      <c r="P612" s="26" t="s">
        <v>3210</v>
      </c>
      <c r="Q612" s="26" t="s">
        <v>3211</v>
      </c>
      <c r="R612" s="29">
        <v>43472</v>
      </c>
      <c r="S612" s="26">
        <v>1374</v>
      </c>
      <c r="T612" s="30">
        <v>123</v>
      </c>
    </row>
    <row r="613" spans="1:20" x14ac:dyDescent="0.35">
      <c r="A613" s="31">
        <v>612</v>
      </c>
      <c r="B613" s="32" t="s">
        <v>3212</v>
      </c>
      <c r="C613" s="32" t="s">
        <v>3213</v>
      </c>
      <c r="D613" s="32" t="s">
        <v>3214</v>
      </c>
      <c r="E613" s="32" t="s">
        <v>48</v>
      </c>
      <c r="F613" s="32" t="s">
        <v>49</v>
      </c>
      <c r="G613" s="33">
        <v>893</v>
      </c>
      <c r="H613" s="27">
        <f t="shared" si="36"/>
        <v>10</v>
      </c>
      <c r="I613" s="34">
        <v>44329</v>
      </c>
      <c r="J613" s="33">
        <f ca="1">DATEDIF('BDD client - segmentation'!$I613,TODAY(),"M")</f>
        <v>22</v>
      </c>
      <c r="K613" s="27">
        <f t="shared" ca="1" si="37"/>
        <v>1</v>
      </c>
      <c r="L613" s="33">
        <v>0</v>
      </c>
      <c r="M613" s="27">
        <f t="shared" si="38"/>
        <v>0</v>
      </c>
      <c r="N613" s="27">
        <f t="shared" ca="1" si="39"/>
        <v>11</v>
      </c>
      <c r="O613" s="32" t="s">
        <v>312</v>
      </c>
      <c r="P613" s="32" t="s">
        <v>3215</v>
      </c>
      <c r="Q613" s="32" t="s">
        <v>3216</v>
      </c>
      <c r="R613" s="35">
        <v>44399</v>
      </c>
      <c r="S613" s="32">
        <v>1540</v>
      </c>
      <c r="T613" s="36">
        <v>150</v>
      </c>
    </row>
    <row r="614" spans="1:20" x14ac:dyDescent="0.35">
      <c r="A614" s="25">
        <v>613</v>
      </c>
      <c r="B614" s="26" t="s">
        <v>3217</v>
      </c>
      <c r="C614" s="26" t="s">
        <v>3218</v>
      </c>
      <c r="D614" s="26" t="s">
        <v>3219</v>
      </c>
      <c r="E614" s="26" t="s">
        <v>62</v>
      </c>
      <c r="F614" s="26" t="s">
        <v>49</v>
      </c>
      <c r="G614" s="27">
        <v>915</v>
      </c>
      <c r="H614" s="27">
        <f t="shared" si="36"/>
        <v>10</v>
      </c>
      <c r="I614" s="28">
        <v>43913</v>
      </c>
      <c r="J614" s="27">
        <f ca="1">DATEDIF('BDD client - segmentation'!$I614,TODAY(),"M")</f>
        <v>36</v>
      </c>
      <c r="K614" s="27">
        <f t="shared" ca="1" si="37"/>
        <v>0</v>
      </c>
      <c r="L614" s="27">
        <v>3</v>
      </c>
      <c r="M614" s="27">
        <f t="shared" si="38"/>
        <v>1.5</v>
      </c>
      <c r="N614" s="27">
        <f t="shared" ca="1" si="39"/>
        <v>11.5</v>
      </c>
      <c r="O614" s="26" t="s">
        <v>3220</v>
      </c>
      <c r="P614" s="26" t="s">
        <v>3221</v>
      </c>
      <c r="Q614" s="26" t="s">
        <v>3222</v>
      </c>
      <c r="R614" s="29">
        <v>43274</v>
      </c>
      <c r="S614" s="26">
        <v>3998</v>
      </c>
      <c r="T614" s="30">
        <v>227</v>
      </c>
    </row>
    <row r="615" spans="1:20" x14ac:dyDescent="0.35">
      <c r="A615" s="31">
        <v>614</v>
      </c>
      <c r="B615" s="32" t="s">
        <v>3223</v>
      </c>
      <c r="C615" s="32" t="s">
        <v>3224</v>
      </c>
      <c r="D615" s="32" t="s">
        <v>3225</v>
      </c>
      <c r="E615" s="32" t="s">
        <v>62</v>
      </c>
      <c r="F615" s="32" t="s">
        <v>63</v>
      </c>
      <c r="G615" s="33">
        <v>2558</v>
      </c>
      <c r="H615" s="27">
        <f t="shared" si="36"/>
        <v>20</v>
      </c>
      <c r="I615" s="34">
        <v>43400</v>
      </c>
      <c r="J615" s="33">
        <f ca="1">DATEDIF('BDD client - segmentation'!$I615,TODAY(),"M")</f>
        <v>53</v>
      </c>
      <c r="K615" s="27">
        <f t="shared" ca="1" si="37"/>
        <v>0</v>
      </c>
      <c r="L615" s="33">
        <v>16</v>
      </c>
      <c r="M615" s="27">
        <f t="shared" si="38"/>
        <v>8</v>
      </c>
      <c r="N615" s="27">
        <f t="shared" ca="1" si="39"/>
        <v>28</v>
      </c>
      <c r="O615" s="32" t="s">
        <v>451</v>
      </c>
      <c r="P615" s="32" t="s">
        <v>3226</v>
      </c>
      <c r="Q615" s="32" t="s">
        <v>359</v>
      </c>
      <c r="R615" s="35">
        <v>43231</v>
      </c>
      <c r="S615" s="32">
        <v>3004</v>
      </c>
      <c r="T615" s="36">
        <v>221</v>
      </c>
    </row>
    <row r="616" spans="1:20" x14ac:dyDescent="0.35">
      <c r="A616" s="25">
        <v>615</v>
      </c>
      <c r="B616" s="26" t="s">
        <v>3227</v>
      </c>
      <c r="C616" s="26" t="s">
        <v>2199</v>
      </c>
      <c r="D616" s="26" t="s">
        <v>3228</v>
      </c>
      <c r="E616" s="26" t="s">
        <v>62</v>
      </c>
      <c r="F616" s="26" t="s">
        <v>49</v>
      </c>
      <c r="G616" s="27">
        <v>1993</v>
      </c>
      <c r="H616" s="27">
        <f t="shared" si="36"/>
        <v>20</v>
      </c>
      <c r="I616" s="28">
        <v>43293</v>
      </c>
      <c r="J616" s="27">
        <f ca="1">DATEDIF('BDD client - segmentation'!$I616,TODAY(),"M")</f>
        <v>56</v>
      </c>
      <c r="K616" s="27">
        <f t="shared" ca="1" si="37"/>
        <v>0</v>
      </c>
      <c r="L616" s="27">
        <v>19</v>
      </c>
      <c r="M616" s="27">
        <f t="shared" si="38"/>
        <v>9.5</v>
      </c>
      <c r="N616" s="27">
        <f t="shared" ca="1" si="39"/>
        <v>29.5</v>
      </c>
      <c r="O616" s="26" t="s">
        <v>3229</v>
      </c>
      <c r="P616" s="26" t="s">
        <v>3230</v>
      </c>
      <c r="Q616" s="26" t="s">
        <v>1052</v>
      </c>
      <c r="R616" s="29">
        <v>43979</v>
      </c>
      <c r="S616" s="26">
        <v>1643</v>
      </c>
      <c r="T616" s="30">
        <v>187</v>
      </c>
    </row>
    <row r="617" spans="1:20" x14ac:dyDescent="0.35">
      <c r="A617" s="31">
        <v>616</v>
      </c>
      <c r="B617" s="32" t="s">
        <v>3231</v>
      </c>
      <c r="C617" s="32" t="s">
        <v>3232</v>
      </c>
      <c r="D617" s="32" t="s">
        <v>3233</v>
      </c>
      <c r="E617" s="32" t="s">
        <v>62</v>
      </c>
      <c r="F617" s="32" t="s">
        <v>112</v>
      </c>
      <c r="G617" s="33">
        <v>2995</v>
      </c>
      <c r="H617" s="27">
        <f t="shared" si="36"/>
        <v>20</v>
      </c>
      <c r="I617" s="34">
        <v>44285</v>
      </c>
      <c r="J617" s="33">
        <f ca="1">DATEDIF('BDD client - segmentation'!$I617,TODAY(),"M")</f>
        <v>24</v>
      </c>
      <c r="K617" s="27">
        <f t="shared" ca="1" si="37"/>
        <v>1</v>
      </c>
      <c r="L617" s="33">
        <v>26</v>
      </c>
      <c r="M617" s="27">
        <f t="shared" si="38"/>
        <v>13</v>
      </c>
      <c r="N617" s="27">
        <f t="shared" ca="1" si="39"/>
        <v>34</v>
      </c>
      <c r="O617" s="32" t="s">
        <v>283</v>
      </c>
      <c r="P617" s="32" t="s">
        <v>139</v>
      </c>
      <c r="Q617" s="32" t="s">
        <v>140</v>
      </c>
      <c r="R617" s="35">
        <v>44841</v>
      </c>
      <c r="S617" s="32">
        <v>2531</v>
      </c>
      <c r="T617" s="36">
        <v>69</v>
      </c>
    </row>
    <row r="618" spans="1:20" x14ac:dyDescent="0.35">
      <c r="A618" s="25">
        <v>617</v>
      </c>
      <c r="B618" s="26" t="s">
        <v>3234</v>
      </c>
      <c r="C618" s="26" t="s">
        <v>3235</v>
      </c>
      <c r="D618" s="26" t="s">
        <v>3236</v>
      </c>
      <c r="E618" s="26" t="s">
        <v>62</v>
      </c>
      <c r="F618" s="26" t="s">
        <v>63</v>
      </c>
      <c r="G618" s="27">
        <v>2503</v>
      </c>
      <c r="H618" s="27">
        <f t="shared" si="36"/>
        <v>20</v>
      </c>
      <c r="I618" s="28">
        <v>44810</v>
      </c>
      <c r="J618" s="27">
        <f ca="1">DATEDIF('BDD client - segmentation'!$I618,TODAY(),"M")</f>
        <v>6</v>
      </c>
      <c r="K618" s="27">
        <f t="shared" ca="1" si="37"/>
        <v>10</v>
      </c>
      <c r="L618" s="27">
        <v>20</v>
      </c>
      <c r="M618" s="27">
        <f t="shared" si="38"/>
        <v>10</v>
      </c>
      <c r="N618" s="27">
        <f t="shared" ca="1" si="39"/>
        <v>40</v>
      </c>
      <c r="O618" s="26" t="s">
        <v>1461</v>
      </c>
      <c r="P618" s="26" t="s">
        <v>3237</v>
      </c>
      <c r="Q618" s="26" t="s">
        <v>308</v>
      </c>
      <c r="R618" s="29">
        <v>43344</v>
      </c>
      <c r="S618" s="26">
        <v>4379</v>
      </c>
      <c r="T618" s="30">
        <v>197</v>
      </c>
    </row>
    <row r="619" spans="1:20" x14ac:dyDescent="0.35">
      <c r="A619" s="31">
        <v>618</v>
      </c>
      <c r="B619" s="32" t="s">
        <v>3238</v>
      </c>
      <c r="C619" s="32" t="s">
        <v>3239</v>
      </c>
      <c r="D619" s="32" t="s">
        <v>3240</v>
      </c>
      <c r="E619" s="32" t="s">
        <v>48</v>
      </c>
      <c r="F619" s="32" t="s">
        <v>398</v>
      </c>
      <c r="G619" s="33">
        <v>364</v>
      </c>
      <c r="H619" s="27">
        <f t="shared" si="36"/>
        <v>5</v>
      </c>
      <c r="I619" s="34">
        <v>43194</v>
      </c>
      <c r="J619" s="33">
        <f ca="1">DATEDIF('BDD client - segmentation'!$I619,TODAY(),"M")</f>
        <v>60</v>
      </c>
      <c r="K619" s="27">
        <f t="shared" ca="1" si="37"/>
        <v>0</v>
      </c>
      <c r="L619" s="33">
        <v>10</v>
      </c>
      <c r="M619" s="27">
        <f t="shared" si="38"/>
        <v>5</v>
      </c>
      <c r="N619" s="27">
        <f t="shared" ca="1" si="39"/>
        <v>10</v>
      </c>
      <c r="O619" s="32" t="s">
        <v>3241</v>
      </c>
      <c r="P619" s="32" t="s">
        <v>3242</v>
      </c>
      <c r="Q619" s="32" t="s">
        <v>486</v>
      </c>
      <c r="R619" s="35">
        <v>44450</v>
      </c>
      <c r="S619" s="32">
        <v>2371</v>
      </c>
      <c r="T619" s="36">
        <v>205</v>
      </c>
    </row>
    <row r="620" spans="1:20" x14ac:dyDescent="0.35">
      <c r="A620" s="25">
        <v>619</v>
      </c>
      <c r="B620" s="26" t="s">
        <v>3243</v>
      </c>
      <c r="C620" s="26" t="s">
        <v>3244</v>
      </c>
      <c r="D620" s="26" t="s">
        <v>3245</v>
      </c>
      <c r="E620" s="26" t="s">
        <v>48</v>
      </c>
      <c r="F620" s="26" t="s">
        <v>205</v>
      </c>
      <c r="G620" s="27">
        <v>4209</v>
      </c>
      <c r="H620" s="27">
        <f t="shared" si="36"/>
        <v>30</v>
      </c>
      <c r="I620" s="28">
        <v>44063</v>
      </c>
      <c r="J620" s="27">
        <f ca="1">DATEDIF('BDD client - segmentation'!$I620,TODAY(),"M")</f>
        <v>31</v>
      </c>
      <c r="K620" s="27">
        <f t="shared" ca="1" si="37"/>
        <v>0</v>
      </c>
      <c r="L620" s="27">
        <v>20</v>
      </c>
      <c r="M620" s="27">
        <f t="shared" si="38"/>
        <v>10</v>
      </c>
      <c r="N620" s="27">
        <f t="shared" ca="1" si="39"/>
        <v>40</v>
      </c>
      <c r="O620" s="26" t="s">
        <v>3246</v>
      </c>
      <c r="P620" s="26" t="s">
        <v>3247</v>
      </c>
      <c r="Q620" s="26" t="s">
        <v>3248</v>
      </c>
      <c r="R620" s="29">
        <v>43738</v>
      </c>
      <c r="S620" s="26">
        <v>3574</v>
      </c>
      <c r="T620" s="30">
        <v>213</v>
      </c>
    </row>
    <row r="621" spans="1:20" x14ac:dyDescent="0.35">
      <c r="A621" s="31">
        <v>620</v>
      </c>
      <c r="B621" s="32" t="s">
        <v>3249</v>
      </c>
      <c r="C621" s="32" t="s">
        <v>3250</v>
      </c>
      <c r="D621" s="32" t="s">
        <v>3251</v>
      </c>
      <c r="E621" s="32" t="s">
        <v>62</v>
      </c>
      <c r="F621" s="32" t="s">
        <v>125</v>
      </c>
      <c r="G621" s="33">
        <v>2000</v>
      </c>
      <c r="H621" s="27">
        <f t="shared" si="36"/>
        <v>20</v>
      </c>
      <c r="I621" s="34">
        <v>43433</v>
      </c>
      <c r="J621" s="33">
        <f ca="1">DATEDIF('BDD client - segmentation'!$I621,TODAY(),"M")</f>
        <v>52</v>
      </c>
      <c r="K621" s="27">
        <f t="shared" ca="1" si="37"/>
        <v>0</v>
      </c>
      <c r="L621" s="33">
        <v>23</v>
      </c>
      <c r="M621" s="27">
        <f t="shared" si="38"/>
        <v>11.5</v>
      </c>
      <c r="N621" s="27">
        <f t="shared" ca="1" si="39"/>
        <v>31.5</v>
      </c>
      <c r="O621" s="32" t="s">
        <v>853</v>
      </c>
      <c r="P621" s="32" t="s">
        <v>342</v>
      </c>
      <c r="Q621" s="32" t="s">
        <v>343</v>
      </c>
      <c r="R621" s="35">
        <v>43247</v>
      </c>
      <c r="S621" s="32">
        <v>4796</v>
      </c>
      <c r="T621" s="36">
        <v>229</v>
      </c>
    </row>
    <row r="622" spans="1:20" x14ac:dyDescent="0.35">
      <c r="A622" s="25">
        <v>621</v>
      </c>
      <c r="B622" s="26" t="s">
        <v>3252</v>
      </c>
      <c r="C622" s="26" t="s">
        <v>3253</v>
      </c>
      <c r="D622" s="26" t="s">
        <v>3254</v>
      </c>
      <c r="E622" s="26" t="s">
        <v>62</v>
      </c>
      <c r="F622" s="26" t="s">
        <v>205</v>
      </c>
      <c r="G622" s="27">
        <v>2745</v>
      </c>
      <c r="H622" s="27">
        <f t="shared" si="36"/>
        <v>20</v>
      </c>
      <c r="I622" s="28">
        <v>44501</v>
      </c>
      <c r="J622" s="27">
        <f ca="1">DATEDIF('BDD client - segmentation'!$I622,TODAY(),"M")</f>
        <v>17</v>
      </c>
      <c r="K622" s="27">
        <f t="shared" ca="1" si="37"/>
        <v>1</v>
      </c>
      <c r="L622" s="27">
        <v>1</v>
      </c>
      <c r="M622" s="27">
        <f t="shared" si="38"/>
        <v>0.5</v>
      </c>
      <c r="N622" s="27">
        <f t="shared" ca="1" si="39"/>
        <v>21.5</v>
      </c>
      <c r="O622" s="26" t="s">
        <v>620</v>
      </c>
      <c r="P622" s="26" t="s">
        <v>1765</v>
      </c>
      <c r="Q622" s="26" t="s">
        <v>1766</v>
      </c>
      <c r="R622" s="29">
        <v>44405</v>
      </c>
      <c r="S622" s="26">
        <v>223</v>
      </c>
      <c r="T622" s="30">
        <v>184</v>
      </c>
    </row>
    <row r="623" spans="1:20" x14ac:dyDescent="0.35">
      <c r="A623" s="31">
        <v>622</v>
      </c>
      <c r="B623" s="32" t="s">
        <v>3255</v>
      </c>
      <c r="C623" s="32" t="s">
        <v>3256</v>
      </c>
      <c r="D623" s="32" t="s">
        <v>3257</v>
      </c>
      <c r="E623" s="32" t="s">
        <v>62</v>
      </c>
      <c r="F623" s="32" t="s">
        <v>49</v>
      </c>
      <c r="G623" s="33">
        <v>396</v>
      </c>
      <c r="H623" s="27">
        <f t="shared" si="36"/>
        <v>5</v>
      </c>
      <c r="I623" s="34">
        <v>43607</v>
      </c>
      <c r="J623" s="33">
        <f ca="1">DATEDIF('BDD client - segmentation'!$I623,TODAY(),"M")</f>
        <v>46</v>
      </c>
      <c r="K623" s="27">
        <f t="shared" ca="1" si="37"/>
        <v>0</v>
      </c>
      <c r="L623" s="33">
        <v>27</v>
      </c>
      <c r="M623" s="27">
        <f t="shared" si="38"/>
        <v>13.5</v>
      </c>
      <c r="N623" s="27">
        <f t="shared" ca="1" si="39"/>
        <v>18.5</v>
      </c>
      <c r="O623" s="32" t="s">
        <v>386</v>
      </c>
      <c r="P623" s="32" t="s">
        <v>3258</v>
      </c>
      <c r="Q623" s="32" t="s">
        <v>3259</v>
      </c>
      <c r="R623" s="35">
        <v>44556</v>
      </c>
      <c r="S623" s="32">
        <v>2808</v>
      </c>
      <c r="T623" s="36">
        <v>1</v>
      </c>
    </row>
    <row r="624" spans="1:20" x14ac:dyDescent="0.35">
      <c r="A624" s="25">
        <v>623</v>
      </c>
      <c r="B624" s="26" t="s">
        <v>3260</v>
      </c>
      <c r="C624" s="26" t="s">
        <v>3261</v>
      </c>
      <c r="D624" s="26" t="s">
        <v>3262</v>
      </c>
      <c r="E624" s="26" t="s">
        <v>62</v>
      </c>
      <c r="F624" s="26" t="s">
        <v>63</v>
      </c>
      <c r="G624" s="27">
        <v>4709</v>
      </c>
      <c r="H624" s="27">
        <f t="shared" si="36"/>
        <v>30</v>
      </c>
      <c r="I624" s="28">
        <v>44085</v>
      </c>
      <c r="J624" s="27">
        <f ca="1">DATEDIF('BDD client - segmentation'!$I624,TODAY(),"M")</f>
        <v>30</v>
      </c>
      <c r="K624" s="27">
        <f t="shared" ca="1" si="37"/>
        <v>0</v>
      </c>
      <c r="L624" s="27">
        <v>9</v>
      </c>
      <c r="M624" s="27">
        <f t="shared" si="38"/>
        <v>4.5</v>
      </c>
      <c r="N624" s="27">
        <f t="shared" ca="1" si="39"/>
        <v>34.5</v>
      </c>
      <c r="O624" s="26" t="s">
        <v>3263</v>
      </c>
      <c r="P624" s="26" t="s">
        <v>3264</v>
      </c>
      <c r="Q624" s="26" t="s">
        <v>3265</v>
      </c>
      <c r="R624" s="29">
        <v>43110</v>
      </c>
      <c r="S624" s="26">
        <v>3534</v>
      </c>
      <c r="T624" s="30">
        <v>198</v>
      </c>
    </row>
    <row r="625" spans="1:20" x14ac:dyDescent="0.35">
      <c r="A625" s="31">
        <v>624</v>
      </c>
      <c r="B625" s="32" t="s">
        <v>1979</v>
      </c>
      <c r="C625" s="32" t="s">
        <v>3266</v>
      </c>
      <c r="D625" s="32" t="s">
        <v>3267</v>
      </c>
      <c r="E625" s="32" t="s">
        <v>62</v>
      </c>
      <c r="F625" s="32" t="s">
        <v>49</v>
      </c>
      <c r="G625" s="33">
        <v>4384</v>
      </c>
      <c r="H625" s="27">
        <f t="shared" si="36"/>
        <v>30</v>
      </c>
      <c r="I625" s="34">
        <v>44194</v>
      </c>
      <c r="J625" s="33">
        <f ca="1">DATEDIF('BDD client - segmentation'!$I625,TODAY(),"M")</f>
        <v>27</v>
      </c>
      <c r="K625" s="27">
        <f t="shared" ca="1" si="37"/>
        <v>0</v>
      </c>
      <c r="L625" s="33">
        <v>25</v>
      </c>
      <c r="M625" s="27">
        <f t="shared" si="38"/>
        <v>12.5</v>
      </c>
      <c r="N625" s="27">
        <f t="shared" ca="1" si="39"/>
        <v>42.5</v>
      </c>
      <c r="O625" s="32" t="s">
        <v>3268</v>
      </c>
      <c r="P625" s="32" t="s">
        <v>2987</v>
      </c>
      <c r="Q625" s="32" t="s">
        <v>2072</v>
      </c>
      <c r="R625" s="35">
        <v>43325</v>
      </c>
      <c r="S625" s="32">
        <v>1467</v>
      </c>
      <c r="T625" s="36">
        <v>80</v>
      </c>
    </row>
    <row r="626" spans="1:20" x14ac:dyDescent="0.35">
      <c r="A626" s="25">
        <v>625</v>
      </c>
      <c r="B626" s="26" t="s">
        <v>3269</v>
      </c>
      <c r="C626" s="26" t="s">
        <v>3270</v>
      </c>
      <c r="D626" s="26" t="s">
        <v>3271</v>
      </c>
      <c r="E626" s="26" t="s">
        <v>48</v>
      </c>
      <c r="F626" s="26" t="s">
        <v>49</v>
      </c>
      <c r="G626" s="27">
        <v>2470</v>
      </c>
      <c r="H626" s="27">
        <f t="shared" si="36"/>
        <v>20</v>
      </c>
      <c r="I626" s="28">
        <v>44051</v>
      </c>
      <c r="J626" s="27">
        <f ca="1">DATEDIF('BDD client - segmentation'!$I626,TODAY(),"M")</f>
        <v>31</v>
      </c>
      <c r="K626" s="27">
        <f t="shared" ca="1" si="37"/>
        <v>0</v>
      </c>
      <c r="L626" s="27">
        <v>3</v>
      </c>
      <c r="M626" s="27">
        <f t="shared" si="38"/>
        <v>1.5</v>
      </c>
      <c r="N626" s="27">
        <f t="shared" ca="1" si="39"/>
        <v>21.5</v>
      </c>
      <c r="O626" s="26" t="s">
        <v>3272</v>
      </c>
      <c r="P626" s="26" t="s">
        <v>3273</v>
      </c>
      <c r="Q626" s="26" t="s">
        <v>3274</v>
      </c>
      <c r="R626" s="29">
        <v>44434</v>
      </c>
      <c r="S626" s="26">
        <v>4660</v>
      </c>
      <c r="T626" s="30">
        <v>169</v>
      </c>
    </row>
    <row r="627" spans="1:20" x14ac:dyDescent="0.35">
      <c r="A627" s="31">
        <v>626</v>
      </c>
      <c r="B627" s="32" t="s">
        <v>3275</v>
      </c>
      <c r="C627" s="32" t="s">
        <v>3276</v>
      </c>
      <c r="D627" s="32" t="s">
        <v>3277</v>
      </c>
      <c r="E627" s="32" t="s">
        <v>62</v>
      </c>
      <c r="F627" s="32" t="s">
        <v>49</v>
      </c>
      <c r="G627" s="33">
        <v>1384</v>
      </c>
      <c r="H627" s="27">
        <f t="shared" si="36"/>
        <v>20</v>
      </c>
      <c r="I627" s="34">
        <v>44609</v>
      </c>
      <c r="J627" s="33">
        <f ca="1">DATEDIF('BDD client - segmentation'!$I627,TODAY(),"M")</f>
        <v>13</v>
      </c>
      <c r="K627" s="27">
        <f t="shared" ca="1" si="37"/>
        <v>1</v>
      </c>
      <c r="L627" s="33">
        <v>11</v>
      </c>
      <c r="M627" s="27">
        <f t="shared" si="38"/>
        <v>5.5</v>
      </c>
      <c r="N627" s="27">
        <f t="shared" ca="1" si="39"/>
        <v>26.5</v>
      </c>
      <c r="O627" s="32" t="s">
        <v>614</v>
      </c>
      <c r="P627" s="32" t="s">
        <v>1182</v>
      </c>
      <c r="Q627" s="32" t="s">
        <v>430</v>
      </c>
      <c r="R627" s="35">
        <v>44708</v>
      </c>
      <c r="S627" s="32">
        <v>2639</v>
      </c>
      <c r="T627" s="36">
        <v>100</v>
      </c>
    </row>
    <row r="628" spans="1:20" x14ac:dyDescent="0.35">
      <c r="A628" s="25">
        <v>627</v>
      </c>
      <c r="B628" s="26" t="s">
        <v>3278</v>
      </c>
      <c r="C628" s="26" t="s">
        <v>3279</v>
      </c>
      <c r="D628" s="26" t="s">
        <v>3280</v>
      </c>
      <c r="E628" s="26" t="s">
        <v>62</v>
      </c>
      <c r="F628" s="26" t="s">
        <v>49</v>
      </c>
      <c r="G628" s="27">
        <v>2399</v>
      </c>
      <c r="H628" s="27">
        <f t="shared" si="36"/>
        <v>20</v>
      </c>
      <c r="I628" s="28">
        <v>44147</v>
      </c>
      <c r="J628" s="27">
        <f ca="1">DATEDIF('BDD client - segmentation'!$I628,TODAY(),"M")</f>
        <v>28</v>
      </c>
      <c r="K628" s="27">
        <f t="shared" ca="1" si="37"/>
        <v>0</v>
      </c>
      <c r="L628" s="27">
        <v>12</v>
      </c>
      <c r="M628" s="27">
        <f t="shared" si="38"/>
        <v>6</v>
      </c>
      <c r="N628" s="27">
        <f t="shared" ca="1" si="39"/>
        <v>26</v>
      </c>
      <c r="O628" s="26" t="s">
        <v>1607</v>
      </c>
      <c r="P628" s="26" t="s">
        <v>3281</v>
      </c>
      <c r="Q628" s="26" t="s">
        <v>3282</v>
      </c>
      <c r="R628" s="29">
        <v>44738</v>
      </c>
      <c r="S628" s="26">
        <v>4116</v>
      </c>
      <c r="T628" s="30">
        <v>81</v>
      </c>
    </row>
    <row r="629" spans="1:20" x14ac:dyDescent="0.35">
      <c r="A629" s="31">
        <v>628</v>
      </c>
      <c r="B629" s="32" t="s">
        <v>3283</v>
      </c>
      <c r="C629" s="32" t="s">
        <v>3284</v>
      </c>
      <c r="D629" s="32" t="s">
        <v>3285</v>
      </c>
      <c r="E629" s="32" t="s">
        <v>48</v>
      </c>
      <c r="F629" s="32" t="s">
        <v>49</v>
      </c>
      <c r="G629" s="33">
        <v>4140</v>
      </c>
      <c r="H629" s="27">
        <f t="shared" si="36"/>
        <v>30</v>
      </c>
      <c r="I629" s="34">
        <v>44471</v>
      </c>
      <c r="J629" s="33">
        <f ca="1">DATEDIF('BDD client - segmentation'!$I629,TODAY(),"M")</f>
        <v>18</v>
      </c>
      <c r="K629" s="27">
        <f t="shared" ca="1" si="37"/>
        <v>1</v>
      </c>
      <c r="L629" s="33">
        <v>13</v>
      </c>
      <c r="M629" s="27">
        <f t="shared" si="38"/>
        <v>6.5</v>
      </c>
      <c r="N629" s="27">
        <f t="shared" ca="1" si="39"/>
        <v>37.5</v>
      </c>
      <c r="O629" s="32" t="s">
        <v>300</v>
      </c>
      <c r="P629" s="32" t="s">
        <v>1575</v>
      </c>
      <c r="Q629" s="32" t="s">
        <v>1576</v>
      </c>
      <c r="R629" s="35">
        <v>43781</v>
      </c>
      <c r="S629" s="32">
        <v>4482</v>
      </c>
      <c r="T629" s="36">
        <v>75</v>
      </c>
    </row>
    <row r="630" spans="1:20" x14ac:dyDescent="0.35">
      <c r="A630" s="25">
        <v>629</v>
      </c>
      <c r="B630" s="26" t="s">
        <v>3286</v>
      </c>
      <c r="C630" s="26" t="s">
        <v>3287</v>
      </c>
      <c r="D630" s="26" t="s">
        <v>3288</v>
      </c>
      <c r="E630" s="26" t="s">
        <v>62</v>
      </c>
      <c r="F630" s="26" t="s">
        <v>49</v>
      </c>
      <c r="G630" s="27">
        <v>1145</v>
      </c>
      <c r="H630" s="27">
        <f t="shared" si="36"/>
        <v>20</v>
      </c>
      <c r="I630" s="28">
        <v>44206</v>
      </c>
      <c r="J630" s="27">
        <f ca="1">DATEDIF('BDD client - segmentation'!$I630,TODAY(),"M")</f>
        <v>26</v>
      </c>
      <c r="K630" s="27">
        <f t="shared" ca="1" si="37"/>
        <v>0</v>
      </c>
      <c r="L630" s="27">
        <v>9</v>
      </c>
      <c r="M630" s="27">
        <f t="shared" si="38"/>
        <v>4.5</v>
      </c>
      <c r="N630" s="27">
        <f t="shared" ca="1" si="39"/>
        <v>24.5</v>
      </c>
      <c r="O630" s="26" t="s">
        <v>3289</v>
      </c>
      <c r="P630" s="26" t="s">
        <v>3290</v>
      </c>
      <c r="Q630" s="26" t="s">
        <v>3291</v>
      </c>
      <c r="R630" s="29">
        <v>44484</v>
      </c>
      <c r="S630" s="26">
        <v>3449</v>
      </c>
      <c r="T630" s="30">
        <v>54</v>
      </c>
    </row>
    <row r="631" spans="1:20" x14ac:dyDescent="0.35">
      <c r="A631" s="31">
        <v>630</v>
      </c>
      <c r="B631" s="32" t="s">
        <v>3292</v>
      </c>
      <c r="C631" s="32" t="s">
        <v>3293</v>
      </c>
      <c r="D631" s="32" t="s">
        <v>3294</v>
      </c>
      <c r="E631" s="32" t="s">
        <v>62</v>
      </c>
      <c r="F631" s="32" t="s">
        <v>112</v>
      </c>
      <c r="G631" s="33">
        <v>3238</v>
      </c>
      <c r="H631" s="27">
        <f t="shared" si="36"/>
        <v>30</v>
      </c>
      <c r="I631" s="34">
        <v>44851</v>
      </c>
      <c r="J631" s="33">
        <f ca="1">DATEDIF('BDD client - segmentation'!$I631,TODAY(),"M")</f>
        <v>5</v>
      </c>
      <c r="K631" s="27">
        <f t="shared" ca="1" si="37"/>
        <v>10</v>
      </c>
      <c r="L631" s="33">
        <v>29</v>
      </c>
      <c r="M631" s="27">
        <f t="shared" si="38"/>
        <v>14.5</v>
      </c>
      <c r="N631" s="27">
        <f t="shared" ca="1" si="39"/>
        <v>54.5</v>
      </c>
      <c r="O631" s="32" t="s">
        <v>542</v>
      </c>
      <c r="P631" s="32" t="s">
        <v>3295</v>
      </c>
      <c r="Q631" s="32" t="s">
        <v>406</v>
      </c>
      <c r="R631" s="35">
        <v>44540</v>
      </c>
      <c r="S631" s="32">
        <v>3819</v>
      </c>
      <c r="T631" s="36">
        <v>203</v>
      </c>
    </row>
    <row r="632" spans="1:20" x14ac:dyDescent="0.35">
      <c r="A632" s="25">
        <v>631</v>
      </c>
      <c r="B632" s="26" t="s">
        <v>3296</v>
      </c>
      <c r="C632" s="26" t="s">
        <v>3297</v>
      </c>
      <c r="D632" s="26" t="s">
        <v>3298</v>
      </c>
      <c r="E632" s="26" t="s">
        <v>62</v>
      </c>
      <c r="F632" s="26" t="s">
        <v>205</v>
      </c>
      <c r="G632" s="27">
        <v>4199</v>
      </c>
      <c r="H632" s="27">
        <f t="shared" si="36"/>
        <v>30</v>
      </c>
      <c r="I632" s="28">
        <v>44621</v>
      </c>
      <c r="J632" s="27">
        <f ca="1">DATEDIF('BDD client - segmentation'!$I632,TODAY(),"M")</f>
        <v>13</v>
      </c>
      <c r="K632" s="27">
        <f t="shared" ca="1" si="37"/>
        <v>1</v>
      </c>
      <c r="L632" s="27">
        <v>0</v>
      </c>
      <c r="M632" s="27">
        <f t="shared" si="38"/>
        <v>0</v>
      </c>
      <c r="N632" s="27">
        <f t="shared" ca="1" si="39"/>
        <v>31</v>
      </c>
      <c r="O632" s="26" t="s">
        <v>3299</v>
      </c>
      <c r="P632" s="26" t="s">
        <v>3300</v>
      </c>
      <c r="Q632" s="26" t="s">
        <v>3301</v>
      </c>
      <c r="R632" s="29">
        <v>43310</v>
      </c>
      <c r="S632" s="26">
        <v>3407</v>
      </c>
      <c r="T632" s="30">
        <v>1</v>
      </c>
    </row>
    <row r="633" spans="1:20" x14ac:dyDescent="0.35">
      <c r="A633" s="31">
        <v>632</v>
      </c>
      <c r="B633" s="32" t="s">
        <v>3302</v>
      </c>
      <c r="C633" s="32" t="s">
        <v>3303</v>
      </c>
      <c r="D633" s="32" t="s">
        <v>3304</v>
      </c>
      <c r="E633" s="32" t="s">
        <v>62</v>
      </c>
      <c r="F633" s="32" t="s">
        <v>49</v>
      </c>
      <c r="G633" s="33">
        <v>3174</v>
      </c>
      <c r="H633" s="27">
        <f t="shared" si="36"/>
        <v>30</v>
      </c>
      <c r="I633" s="34">
        <v>44161</v>
      </c>
      <c r="J633" s="33">
        <f ca="1">DATEDIF('BDD client - segmentation'!$I633,TODAY(),"M")</f>
        <v>28</v>
      </c>
      <c r="K633" s="27">
        <f t="shared" ca="1" si="37"/>
        <v>0</v>
      </c>
      <c r="L633" s="33">
        <v>6</v>
      </c>
      <c r="M633" s="27">
        <f t="shared" si="38"/>
        <v>3</v>
      </c>
      <c r="N633" s="27">
        <f t="shared" ca="1" si="39"/>
        <v>33</v>
      </c>
      <c r="O633" s="32" t="s">
        <v>3305</v>
      </c>
      <c r="P633" s="32" t="s">
        <v>3306</v>
      </c>
      <c r="Q633" s="32" t="s">
        <v>3307</v>
      </c>
      <c r="R633" s="35">
        <v>44849</v>
      </c>
      <c r="S633" s="32">
        <v>2258</v>
      </c>
      <c r="T633" s="36">
        <v>112</v>
      </c>
    </row>
    <row r="634" spans="1:20" x14ac:dyDescent="0.35">
      <c r="A634" s="25">
        <v>633</v>
      </c>
      <c r="B634" s="26" t="s">
        <v>3308</v>
      </c>
      <c r="C634" s="26" t="s">
        <v>3309</v>
      </c>
      <c r="D634" s="26" t="s">
        <v>3310</v>
      </c>
      <c r="E634" s="26" t="s">
        <v>62</v>
      </c>
      <c r="F634" s="26" t="s">
        <v>49</v>
      </c>
      <c r="G634" s="27">
        <v>1184</v>
      </c>
      <c r="H634" s="27">
        <f t="shared" si="36"/>
        <v>20</v>
      </c>
      <c r="I634" s="28">
        <v>43726</v>
      </c>
      <c r="J634" s="27">
        <f ca="1">DATEDIF('BDD client - segmentation'!$I634,TODAY(),"M")</f>
        <v>42</v>
      </c>
      <c r="K634" s="27">
        <f t="shared" ca="1" si="37"/>
        <v>0</v>
      </c>
      <c r="L634" s="27">
        <v>14</v>
      </c>
      <c r="M634" s="27">
        <f t="shared" si="38"/>
        <v>7</v>
      </c>
      <c r="N634" s="27">
        <f t="shared" ca="1" si="39"/>
        <v>27</v>
      </c>
      <c r="O634" s="26" t="s">
        <v>3311</v>
      </c>
      <c r="P634" s="26" t="s">
        <v>417</v>
      </c>
      <c r="Q634" s="26" t="s">
        <v>418</v>
      </c>
      <c r="R634" s="29">
        <v>43431</v>
      </c>
      <c r="S634" s="26">
        <v>1109</v>
      </c>
      <c r="T634" s="30">
        <v>234</v>
      </c>
    </row>
    <row r="635" spans="1:20" x14ac:dyDescent="0.35">
      <c r="A635" s="31">
        <v>634</v>
      </c>
      <c r="B635" s="32" t="s">
        <v>3312</v>
      </c>
      <c r="C635" s="32" t="s">
        <v>3313</v>
      </c>
      <c r="D635" s="32" t="s">
        <v>3314</v>
      </c>
      <c r="E635" s="32" t="s">
        <v>62</v>
      </c>
      <c r="F635" s="32" t="s">
        <v>49</v>
      </c>
      <c r="G635" s="33">
        <v>3559</v>
      </c>
      <c r="H635" s="27">
        <f t="shared" si="36"/>
        <v>30</v>
      </c>
      <c r="I635" s="34">
        <v>44131</v>
      </c>
      <c r="J635" s="33">
        <f ca="1">DATEDIF('BDD client - segmentation'!$I635,TODAY(),"M")</f>
        <v>29</v>
      </c>
      <c r="K635" s="27">
        <f t="shared" ca="1" si="37"/>
        <v>0</v>
      </c>
      <c r="L635" s="33">
        <v>16</v>
      </c>
      <c r="M635" s="27">
        <f t="shared" si="38"/>
        <v>8</v>
      </c>
      <c r="N635" s="27">
        <f t="shared" ca="1" si="39"/>
        <v>38</v>
      </c>
      <c r="O635" s="32" t="s">
        <v>3315</v>
      </c>
      <c r="P635" s="32" t="s">
        <v>3316</v>
      </c>
      <c r="Q635" s="32" t="s">
        <v>3317</v>
      </c>
      <c r="R635" s="35">
        <v>44289</v>
      </c>
      <c r="S635" s="32">
        <v>4881</v>
      </c>
      <c r="T635" s="36">
        <v>59</v>
      </c>
    </row>
    <row r="636" spans="1:20" x14ac:dyDescent="0.35">
      <c r="A636" s="25">
        <v>635</v>
      </c>
      <c r="B636" s="26" t="s">
        <v>3318</v>
      </c>
      <c r="C636" s="26" t="s">
        <v>3319</v>
      </c>
      <c r="D636" s="26" t="s">
        <v>3320</v>
      </c>
      <c r="E636" s="26" t="s">
        <v>62</v>
      </c>
      <c r="F636" s="26" t="s">
        <v>63</v>
      </c>
      <c r="G636" s="27">
        <v>403</v>
      </c>
      <c r="H636" s="27">
        <f t="shared" si="36"/>
        <v>5</v>
      </c>
      <c r="I636" s="28">
        <v>44236</v>
      </c>
      <c r="J636" s="27">
        <f ca="1">DATEDIF('BDD client - segmentation'!$I636,TODAY(),"M")</f>
        <v>25</v>
      </c>
      <c r="K636" s="27">
        <f t="shared" ca="1" si="37"/>
        <v>0</v>
      </c>
      <c r="L636" s="27">
        <v>4</v>
      </c>
      <c r="M636" s="27">
        <f t="shared" si="38"/>
        <v>2</v>
      </c>
      <c r="N636" s="27">
        <f t="shared" ca="1" si="39"/>
        <v>7</v>
      </c>
      <c r="O636" s="26" t="s">
        <v>187</v>
      </c>
      <c r="P636" s="26" t="s">
        <v>3321</v>
      </c>
      <c r="Q636" s="26" t="s">
        <v>255</v>
      </c>
      <c r="R636" s="29">
        <v>44208</v>
      </c>
      <c r="S636" s="26">
        <v>3725</v>
      </c>
      <c r="T636" s="30">
        <v>115</v>
      </c>
    </row>
    <row r="637" spans="1:20" x14ac:dyDescent="0.35">
      <c r="A637" s="31">
        <v>636</v>
      </c>
      <c r="B637" s="32" t="s">
        <v>895</v>
      </c>
      <c r="C637" s="32" t="s">
        <v>3322</v>
      </c>
      <c r="D637" s="32" t="s">
        <v>3323</v>
      </c>
      <c r="E637" s="32" t="s">
        <v>48</v>
      </c>
      <c r="F637" s="32" t="s">
        <v>49</v>
      </c>
      <c r="G637" s="33">
        <v>321</v>
      </c>
      <c r="H637" s="27">
        <f t="shared" si="36"/>
        <v>5</v>
      </c>
      <c r="I637" s="34">
        <v>44621</v>
      </c>
      <c r="J637" s="33">
        <f ca="1">DATEDIF('BDD client - segmentation'!$I637,TODAY(),"M")</f>
        <v>13</v>
      </c>
      <c r="K637" s="27">
        <f t="shared" ca="1" si="37"/>
        <v>1</v>
      </c>
      <c r="L637" s="33">
        <v>24</v>
      </c>
      <c r="M637" s="27">
        <f t="shared" si="38"/>
        <v>12</v>
      </c>
      <c r="N637" s="27">
        <f t="shared" ca="1" si="39"/>
        <v>18</v>
      </c>
      <c r="O637" s="32" t="s">
        <v>3324</v>
      </c>
      <c r="P637" s="32" t="s">
        <v>3325</v>
      </c>
      <c r="Q637" s="32" t="s">
        <v>3326</v>
      </c>
      <c r="R637" s="35">
        <v>43224</v>
      </c>
      <c r="S637" s="32">
        <v>3154</v>
      </c>
      <c r="T637" s="36">
        <v>204</v>
      </c>
    </row>
    <row r="638" spans="1:20" x14ac:dyDescent="0.35">
      <c r="A638" s="25">
        <v>637</v>
      </c>
      <c r="B638" s="26" t="s">
        <v>3327</v>
      </c>
      <c r="C638" s="26" t="s">
        <v>3328</v>
      </c>
      <c r="D638" s="26" t="s">
        <v>3329</v>
      </c>
      <c r="E638" s="26" t="s">
        <v>48</v>
      </c>
      <c r="F638" s="26" t="s">
        <v>49</v>
      </c>
      <c r="G638" s="27">
        <v>449</v>
      </c>
      <c r="H638" s="27">
        <f t="shared" si="36"/>
        <v>5</v>
      </c>
      <c r="I638" s="28">
        <v>43485</v>
      </c>
      <c r="J638" s="27">
        <f ca="1">DATEDIF('BDD client - segmentation'!$I638,TODAY(),"M")</f>
        <v>50</v>
      </c>
      <c r="K638" s="27">
        <f t="shared" ca="1" si="37"/>
        <v>0</v>
      </c>
      <c r="L638" s="27">
        <v>24</v>
      </c>
      <c r="M638" s="27">
        <f t="shared" si="38"/>
        <v>12</v>
      </c>
      <c r="N638" s="27">
        <f t="shared" ca="1" si="39"/>
        <v>17</v>
      </c>
      <c r="O638" s="26" t="s">
        <v>329</v>
      </c>
      <c r="P638" s="26" t="s">
        <v>3330</v>
      </c>
      <c r="Q638" s="26" t="s">
        <v>2640</v>
      </c>
      <c r="R638" s="29">
        <v>43515</v>
      </c>
      <c r="S638" s="26">
        <v>597</v>
      </c>
      <c r="T638" s="30">
        <v>161</v>
      </c>
    </row>
    <row r="639" spans="1:20" x14ac:dyDescent="0.35">
      <c r="A639" s="31">
        <v>638</v>
      </c>
      <c r="B639" s="32" t="s">
        <v>3331</v>
      </c>
      <c r="C639" s="32" t="s">
        <v>3332</v>
      </c>
      <c r="D639" s="32" t="s">
        <v>3333</v>
      </c>
      <c r="E639" s="32" t="s">
        <v>48</v>
      </c>
      <c r="F639" s="32" t="s">
        <v>112</v>
      </c>
      <c r="G639" s="33">
        <v>822</v>
      </c>
      <c r="H639" s="27">
        <f t="shared" si="36"/>
        <v>10</v>
      </c>
      <c r="I639" s="34">
        <v>44916</v>
      </c>
      <c r="J639" s="33">
        <f ca="1">DATEDIF('BDD client - segmentation'!$I639,TODAY(),"M")</f>
        <v>3</v>
      </c>
      <c r="K639" s="27">
        <f t="shared" ca="1" si="37"/>
        <v>20</v>
      </c>
      <c r="L639" s="33">
        <v>20</v>
      </c>
      <c r="M639" s="27">
        <f t="shared" si="38"/>
        <v>10</v>
      </c>
      <c r="N639" s="27">
        <f t="shared" ca="1" si="39"/>
        <v>40</v>
      </c>
      <c r="O639" s="32" t="s">
        <v>3334</v>
      </c>
      <c r="P639" s="32" t="s">
        <v>2566</v>
      </c>
      <c r="Q639" s="32" t="s">
        <v>2567</v>
      </c>
      <c r="R639" s="35">
        <v>44372</v>
      </c>
      <c r="S639" s="32">
        <v>3867</v>
      </c>
      <c r="T639" s="36">
        <v>1</v>
      </c>
    </row>
    <row r="640" spans="1:20" x14ac:dyDescent="0.35">
      <c r="A640" s="25">
        <v>639</v>
      </c>
      <c r="B640" s="26" t="s">
        <v>3335</v>
      </c>
      <c r="C640" s="26" t="s">
        <v>3336</v>
      </c>
      <c r="D640" s="26" t="s">
        <v>3337</v>
      </c>
      <c r="E640" s="26" t="s">
        <v>48</v>
      </c>
      <c r="F640" s="26" t="s">
        <v>49</v>
      </c>
      <c r="G640" s="27">
        <v>716</v>
      </c>
      <c r="H640" s="27">
        <f t="shared" si="36"/>
        <v>10</v>
      </c>
      <c r="I640" s="28">
        <v>43621</v>
      </c>
      <c r="J640" s="27">
        <f ca="1">DATEDIF('BDD client - segmentation'!$I640,TODAY(),"M")</f>
        <v>45</v>
      </c>
      <c r="K640" s="27">
        <f t="shared" ca="1" si="37"/>
        <v>0</v>
      </c>
      <c r="L640" s="27">
        <v>9</v>
      </c>
      <c r="M640" s="27">
        <f t="shared" si="38"/>
        <v>4.5</v>
      </c>
      <c r="N640" s="27">
        <f t="shared" ca="1" si="39"/>
        <v>14.5</v>
      </c>
      <c r="O640" s="26" t="s">
        <v>3338</v>
      </c>
      <c r="P640" s="26" t="s">
        <v>737</v>
      </c>
      <c r="Q640" s="26" t="s">
        <v>738</v>
      </c>
      <c r="R640" s="29">
        <v>44056</v>
      </c>
      <c r="S640" s="26">
        <v>3621</v>
      </c>
      <c r="T640" s="30">
        <v>46</v>
      </c>
    </row>
    <row r="641" spans="1:20" x14ac:dyDescent="0.35">
      <c r="A641" s="31">
        <v>640</v>
      </c>
      <c r="B641" s="32" t="s">
        <v>3339</v>
      </c>
      <c r="C641" s="32" t="s">
        <v>3340</v>
      </c>
      <c r="D641" s="32" t="s">
        <v>3341</v>
      </c>
      <c r="E641" s="32" t="s">
        <v>48</v>
      </c>
      <c r="F641" s="32" t="s">
        <v>112</v>
      </c>
      <c r="G641" s="33">
        <v>431</v>
      </c>
      <c r="H641" s="27">
        <f t="shared" si="36"/>
        <v>5</v>
      </c>
      <c r="I641" s="34">
        <v>44920</v>
      </c>
      <c r="J641" s="33">
        <f ca="1">DATEDIF('BDD client - segmentation'!$I641,TODAY(),"M")</f>
        <v>3</v>
      </c>
      <c r="K641" s="27">
        <f t="shared" ca="1" si="37"/>
        <v>20</v>
      </c>
      <c r="L641" s="33">
        <v>21</v>
      </c>
      <c r="M641" s="27">
        <f t="shared" si="38"/>
        <v>10.5</v>
      </c>
      <c r="N641" s="27">
        <f t="shared" ca="1" si="39"/>
        <v>35.5</v>
      </c>
      <c r="O641" s="32" t="s">
        <v>3342</v>
      </c>
      <c r="P641" s="32" t="s">
        <v>3343</v>
      </c>
      <c r="Q641" s="32" t="s">
        <v>3344</v>
      </c>
      <c r="R641" s="35">
        <v>43416</v>
      </c>
      <c r="S641" s="32">
        <v>2786</v>
      </c>
      <c r="T641" s="36">
        <v>24</v>
      </c>
    </row>
    <row r="642" spans="1:20" x14ac:dyDescent="0.35">
      <c r="A642" s="25">
        <v>641</v>
      </c>
      <c r="B642" s="26" t="s">
        <v>3345</v>
      </c>
      <c r="C642" s="26" t="s">
        <v>3346</v>
      </c>
      <c r="D642" s="26" t="s">
        <v>3347</v>
      </c>
      <c r="E642" s="26" t="s">
        <v>48</v>
      </c>
      <c r="F642" s="26" t="s">
        <v>63</v>
      </c>
      <c r="G642" s="27">
        <v>2793</v>
      </c>
      <c r="H642" s="27">
        <f t="shared" si="36"/>
        <v>20</v>
      </c>
      <c r="I642" s="28">
        <v>44317</v>
      </c>
      <c r="J642" s="27">
        <f ca="1">DATEDIF('BDD client - segmentation'!$I642,TODAY(),"M")</f>
        <v>23</v>
      </c>
      <c r="K642" s="27">
        <f t="shared" ca="1" si="37"/>
        <v>1</v>
      </c>
      <c r="L642" s="27">
        <v>15</v>
      </c>
      <c r="M642" s="27">
        <f t="shared" si="38"/>
        <v>7.5</v>
      </c>
      <c r="N642" s="27">
        <f t="shared" ca="1" si="39"/>
        <v>28.5</v>
      </c>
      <c r="O642" s="26" t="s">
        <v>3348</v>
      </c>
      <c r="P642" s="26" t="s">
        <v>3349</v>
      </c>
      <c r="Q642" s="26" t="s">
        <v>3350</v>
      </c>
      <c r="R642" s="29">
        <v>43724</v>
      </c>
      <c r="S642" s="26">
        <v>1398</v>
      </c>
      <c r="T642" s="30">
        <v>36</v>
      </c>
    </row>
    <row r="643" spans="1:20" x14ac:dyDescent="0.35">
      <c r="A643" s="31">
        <v>642</v>
      </c>
      <c r="B643" s="32" t="s">
        <v>3351</v>
      </c>
      <c r="C643" s="32" t="s">
        <v>3352</v>
      </c>
      <c r="D643" s="32" t="s">
        <v>3353</v>
      </c>
      <c r="E643" s="32" t="s">
        <v>48</v>
      </c>
      <c r="F643" s="32" t="s">
        <v>49</v>
      </c>
      <c r="G643" s="33">
        <v>4159</v>
      </c>
      <c r="H643" s="27">
        <f t="shared" ref="H643:H706" si="40">IF(G643&lt;=100,1,IF(G643&lt;=500,5,IF(G643&lt;=1000,10,IF(G643&lt;=3000,20,30))))</f>
        <v>30</v>
      </c>
      <c r="I643" s="34">
        <v>44579</v>
      </c>
      <c r="J643" s="33">
        <f ca="1">DATEDIF('BDD client - segmentation'!$I643,TODAY(),"M")</f>
        <v>14</v>
      </c>
      <c r="K643" s="27">
        <f t="shared" ref="K643:K706" ca="1" si="41">IF(J643&lt;=3,20,IF(J643&lt;=6,10,IF(J643&lt;=12,5,IF(J643&lt;=24,1,0))))</f>
        <v>1</v>
      </c>
      <c r="L643" s="33">
        <v>23</v>
      </c>
      <c r="M643" s="27">
        <f t="shared" ref="M643:M706" si="42">L643*0.5</f>
        <v>11.5</v>
      </c>
      <c r="N643" s="27">
        <f t="shared" ref="N643:N706" ca="1" si="43">SUM(H643,K643,M643)</f>
        <v>42.5</v>
      </c>
      <c r="O643" s="32" t="s">
        <v>3354</v>
      </c>
      <c r="P643" s="32" t="s">
        <v>3355</v>
      </c>
      <c r="Q643" s="32" t="s">
        <v>3356</v>
      </c>
      <c r="R643" s="35">
        <v>43564</v>
      </c>
      <c r="S643" s="32">
        <v>3589</v>
      </c>
      <c r="T643" s="36">
        <v>148</v>
      </c>
    </row>
    <row r="644" spans="1:20" x14ac:dyDescent="0.35">
      <c r="A644" s="25">
        <v>643</v>
      </c>
      <c r="B644" s="26" t="s">
        <v>3357</v>
      </c>
      <c r="C644" s="26" t="s">
        <v>3358</v>
      </c>
      <c r="D644" s="26" t="s">
        <v>3359</v>
      </c>
      <c r="E644" s="26" t="s">
        <v>62</v>
      </c>
      <c r="F644" s="26" t="s">
        <v>125</v>
      </c>
      <c r="G644" s="27">
        <v>295</v>
      </c>
      <c r="H644" s="27">
        <f t="shared" si="40"/>
        <v>5</v>
      </c>
      <c r="I644" s="28">
        <v>44775</v>
      </c>
      <c r="J644" s="27">
        <f ca="1">DATEDIF('BDD client - segmentation'!$I644,TODAY(),"M")</f>
        <v>8</v>
      </c>
      <c r="K644" s="27">
        <f t="shared" ca="1" si="41"/>
        <v>5</v>
      </c>
      <c r="L644" s="27">
        <v>26</v>
      </c>
      <c r="M644" s="27">
        <f t="shared" si="42"/>
        <v>13</v>
      </c>
      <c r="N644" s="27">
        <f t="shared" ca="1" si="43"/>
        <v>23</v>
      </c>
      <c r="O644" s="26" t="s">
        <v>3360</v>
      </c>
      <c r="P644" s="26" t="s">
        <v>3361</v>
      </c>
      <c r="Q644" s="26" t="s">
        <v>3362</v>
      </c>
      <c r="R644" s="29">
        <v>43149</v>
      </c>
      <c r="S644" s="26">
        <v>2455</v>
      </c>
      <c r="T644" s="30">
        <v>226</v>
      </c>
    </row>
    <row r="645" spans="1:20" x14ac:dyDescent="0.35">
      <c r="A645" s="31">
        <v>644</v>
      </c>
      <c r="B645" s="32" t="s">
        <v>171</v>
      </c>
      <c r="C645" s="32" t="s">
        <v>3363</v>
      </c>
      <c r="D645" s="32" t="s">
        <v>3364</v>
      </c>
      <c r="E645" s="32" t="s">
        <v>62</v>
      </c>
      <c r="F645" s="32" t="s">
        <v>49</v>
      </c>
      <c r="G645" s="33">
        <v>2364</v>
      </c>
      <c r="H645" s="27">
        <f t="shared" si="40"/>
        <v>20</v>
      </c>
      <c r="I645" s="34">
        <v>43236</v>
      </c>
      <c r="J645" s="33">
        <f ca="1">DATEDIF('BDD client - segmentation'!$I645,TODAY(),"M")</f>
        <v>58</v>
      </c>
      <c r="K645" s="27">
        <f t="shared" ca="1" si="41"/>
        <v>0</v>
      </c>
      <c r="L645" s="33">
        <v>1</v>
      </c>
      <c r="M645" s="27">
        <f t="shared" si="42"/>
        <v>0.5</v>
      </c>
      <c r="N645" s="27">
        <f t="shared" ca="1" si="43"/>
        <v>20.5</v>
      </c>
      <c r="O645" s="32" t="s">
        <v>3365</v>
      </c>
      <c r="P645" s="32" t="s">
        <v>3366</v>
      </c>
      <c r="Q645" s="32" t="s">
        <v>3367</v>
      </c>
      <c r="R645" s="35">
        <v>43242</v>
      </c>
      <c r="S645" s="32">
        <v>2207</v>
      </c>
      <c r="T645" s="36">
        <v>28</v>
      </c>
    </row>
    <row r="646" spans="1:20" x14ac:dyDescent="0.35">
      <c r="A646" s="25">
        <v>645</v>
      </c>
      <c r="B646" s="26" t="s">
        <v>3368</v>
      </c>
      <c r="C646" s="26" t="s">
        <v>3369</v>
      </c>
      <c r="D646" s="26" t="s">
        <v>3370</v>
      </c>
      <c r="E646" s="26" t="s">
        <v>48</v>
      </c>
      <c r="F646" s="26" t="s">
        <v>398</v>
      </c>
      <c r="G646" s="27">
        <v>849</v>
      </c>
      <c r="H646" s="27">
        <f t="shared" si="40"/>
        <v>10</v>
      </c>
      <c r="I646" s="28">
        <v>44458</v>
      </c>
      <c r="J646" s="27">
        <f ca="1">DATEDIF('BDD client - segmentation'!$I646,TODAY(),"M")</f>
        <v>18</v>
      </c>
      <c r="K646" s="27">
        <f t="shared" ca="1" si="41"/>
        <v>1</v>
      </c>
      <c r="L646" s="27">
        <v>13</v>
      </c>
      <c r="M646" s="27">
        <f t="shared" si="42"/>
        <v>6.5</v>
      </c>
      <c r="N646" s="27">
        <f t="shared" ca="1" si="43"/>
        <v>17.5</v>
      </c>
      <c r="O646" s="26" t="s">
        <v>1437</v>
      </c>
      <c r="P646" s="26" t="s">
        <v>3371</v>
      </c>
      <c r="Q646" s="26" t="s">
        <v>3372</v>
      </c>
      <c r="R646" s="29">
        <v>44387</v>
      </c>
      <c r="S646" s="26">
        <v>4867</v>
      </c>
      <c r="T646" s="30">
        <v>31</v>
      </c>
    </row>
    <row r="647" spans="1:20" x14ac:dyDescent="0.35">
      <c r="A647" s="31">
        <v>646</v>
      </c>
      <c r="B647" s="32" t="s">
        <v>3373</v>
      </c>
      <c r="C647" s="32" t="s">
        <v>3374</v>
      </c>
      <c r="D647" s="32" t="s">
        <v>3375</v>
      </c>
      <c r="E647" s="32" t="s">
        <v>62</v>
      </c>
      <c r="F647" s="32" t="s">
        <v>63</v>
      </c>
      <c r="G647" s="33">
        <v>3478</v>
      </c>
      <c r="H647" s="27">
        <f t="shared" si="40"/>
        <v>30</v>
      </c>
      <c r="I647" s="34">
        <v>43253</v>
      </c>
      <c r="J647" s="33">
        <f ca="1">DATEDIF('BDD client - segmentation'!$I647,TODAY(),"M")</f>
        <v>58</v>
      </c>
      <c r="K647" s="27">
        <f t="shared" ca="1" si="41"/>
        <v>0</v>
      </c>
      <c r="L647" s="33">
        <v>3</v>
      </c>
      <c r="M647" s="27">
        <f t="shared" si="42"/>
        <v>1.5</v>
      </c>
      <c r="N647" s="27">
        <f t="shared" ca="1" si="43"/>
        <v>31.5</v>
      </c>
      <c r="O647" s="32" t="s">
        <v>3376</v>
      </c>
      <c r="P647" s="32" t="s">
        <v>369</v>
      </c>
      <c r="Q647" s="32" t="s">
        <v>370</v>
      </c>
      <c r="R647" s="35">
        <v>44007</v>
      </c>
      <c r="S647" s="32">
        <v>3804</v>
      </c>
      <c r="T647" s="36">
        <v>96</v>
      </c>
    </row>
    <row r="648" spans="1:20" x14ac:dyDescent="0.35">
      <c r="A648" s="25">
        <v>647</v>
      </c>
      <c r="B648" s="26" t="s">
        <v>3377</v>
      </c>
      <c r="C648" s="26" t="s">
        <v>3378</v>
      </c>
      <c r="D648" s="26" t="s">
        <v>3379</v>
      </c>
      <c r="E648" s="26" t="s">
        <v>62</v>
      </c>
      <c r="F648" s="26" t="s">
        <v>49</v>
      </c>
      <c r="G648" s="27">
        <v>1762</v>
      </c>
      <c r="H648" s="27">
        <f t="shared" si="40"/>
        <v>20</v>
      </c>
      <c r="I648" s="28">
        <v>43136</v>
      </c>
      <c r="J648" s="27">
        <f ca="1">DATEDIF('BDD client - segmentation'!$I648,TODAY(),"M")</f>
        <v>61</v>
      </c>
      <c r="K648" s="27">
        <f t="shared" ca="1" si="41"/>
        <v>0</v>
      </c>
      <c r="L648" s="27">
        <v>12</v>
      </c>
      <c r="M648" s="27">
        <f t="shared" si="42"/>
        <v>6</v>
      </c>
      <c r="N648" s="27">
        <f t="shared" ca="1" si="43"/>
        <v>26</v>
      </c>
      <c r="O648" s="26" t="s">
        <v>3380</v>
      </c>
      <c r="P648" s="26" t="s">
        <v>3381</v>
      </c>
      <c r="Q648" s="26" t="s">
        <v>3382</v>
      </c>
      <c r="R648" s="29">
        <v>44726</v>
      </c>
      <c r="S648" s="26">
        <v>1910</v>
      </c>
      <c r="T648" s="30">
        <v>41</v>
      </c>
    </row>
    <row r="649" spans="1:20" x14ac:dyDescent="0.35">
      <c r="A649" s="31">
        <v>648</v>
      </c>
      <c r="B649" s="32" t="s">
        <v>940</v>
      </c>
      <c r="C649" s="32" t="s">
        <v>3383</v>
      </c>
      <c r="D649" s="32" t="s">
        <v>3384</v>
      </c>
      <c r="E649" s="32" t="s">
        <v>62</v>
      </c>
      <c r="F649" s="32" t="s">
        <v>49</v>
      </c>
      <c r="G649" s="33">
        <v>3875</v>
      </c>
      <c r="H649" s="27">
        <f t="shared" si="40"/>
        <v>30</v>
      </c>
      <c r="I649" s="34">
        <v>44729</v>
      </c>
      <c r="J649" s="33">
        <f ca="1">DATEDIF('BDD client - segmentation'!$I649,TODAY(),"M")</f>
        <v>9</v>
      </c>
      <c r="K649" s="27">
        <f t="shared" ca="1" si="41"/>
        <v>5</v>
      </c>
      <c r="L649" s="33">
        <v>16</v>
      </c>
      <c r="M649" s="27">
        <f t="shared" si="42"/>
        <v>8</v>
      </c>
      <c r="N649" s="27">
        <f t="shared" ca="1" si="43"/>
        <v>43</v>
      </c>
      <c r="O649" s="32" t="s">
        <v>620</v>
      </c>
      <c r="P649" s="32" t="s">
        <v>3385</v>
      </c>
      <c r="Q649" s="32" t="s">
        <v>3386</v>
      </c>
      <c r="R649" s="35">
        <v>44154</v>
      </c>
      <c r="S649" s="32">
        <v>4220</v>
      </c>
      <c r="T649" s="36">
        <v>146</v>
      </c>
    </row>
    <row r="650" spans="1:20" x14ac:dyDescent="0.35">
      <c r="A650" s="25">
        <v>649</v>
      </c>
      <c r="B650" s="26" t="s">
        <v>3387</v>
      </c>
      <c r="C650" s="26" t="s">
        <v>3388</v>
      </c>
      <c r="D650" s="26" t="s">
        <v>3389</v>
      </c>
      <c r="E650" s="26" t="s">
        <v>48</v>
      </c>
      <c r="F650" s="26" t="s">
        <v>49</v>
      </c>
      <c r="G650" s="27">
        <v>3997</v>
      </c>
      <c r="H650" s="27">
        <f t="shared" si="40"/>
        <v>30</v>
      </c>
      <c r="I650" s="28">
        <v>44628</v>
      </c>
      <c r="J650" s="27">
        <f ca="1">DATEDIF('BDD client - segmentation'!$I650,TODAY(),"M")</f>
        <v>12</v>
      </c>
      <c r="K650" s="27">
        <f t="shared" ca="1" si="41"/>
        <v>5</v>
      </c>
      <c r="L650" s="27">
        <v>10</v>
      </c>
      <c r="M650" s="27">
        <f t="shared" si="42"/>
        <v>5</v>
      </c>
      <c r="N650" s="27">
        <f t="shared" ca="1" si="43"/>
        <v>40</v>
      </c>
      <c r="O650" s="26" t="s">
        <v>451</v>
      </c>
      <c r="P650" s="26" t="s">
        <v>3390</v>
      </c>
      <c r="Q650" s="26" t="s">
        <v>933</v>
      </c>
      <c r="R650" s="29">
        <v>43600</v>
      </c>
      <c r="S650" s="26">
        <v>1760</v>
      </c>
      <c r="T650" s="30">
        <v>181</v>
      </c>
    </row>
    <row r="651" spans="1:20" x14ac:dyDescent="0.35">
      <c r="A651" s="31">
        <v>650</v>
      </c>
      <c r="B651" s="32" t="s">
        <v>3391</v>
      </c>
      <c r="C651" s="32" t="s">
        <v>3392</v>
      </c>
      <c r="D651" s="32" t="s">
        <v>3393</v>
      </c>
      <c r="E651" s="32" t="s">
        <v>48</v>
      </c>
      <c r="F651" s="32" t="s">
        <v>49</v>
      </c>
      <c r="G651" s="33">
        <v>1300</v>
      </c>
      <c r="H651" s="27">
        <f t="shared" si="40"/>
        <v>20</v>
      </c>
      <c r="I651" s="34">
        <v>44167</v>
      </c>
      <c r="J651" s="33">
        <f ca="1">DATEDIF('BDD client - segmentation'!$I651,TODAY(),"M")</f>
        <v>28</v>
      </c>
      <c r="K651" s="27">
        <f t="shared" ca="1" si="41"/>
        <v>0</v>
      </c>
      <c r="L651" s="33">
        <v>9</v>
      </c>
      <c r="M651" s="27">
        <f t="shared" si="42"/>
        <v>4.5</v>
      </c>
      <c r="N651" s="27">
        <f t="shared" ca="1" si="43"/>
        <v>24.5</v>
      </c>
      <c r="O651" s="32" t="s">
        <v>853</v>
      </c>
      <c r="P651" s="32" t="s">
        <v>479</v>
      </c>
      <c r="Q651" s="32" t="s">
        <v>480</v>
      </c>
      <c r="R651" s="35">
        <v>43796</v>
      </c>
      <c r="S651" s="32">
        <v>2706</v>
      </c>
      <c r="T651" s="36">
        <v>131</v>
      </c>
    </row>
    <row r="652" spans="1:20" x14ac:dyDescent="0.35">
      <c r="A652" s="25">
        <v>651</v>
      </c>
      <c r="B652" s="26" t="s">
        <v>3394</v>
      </c>
      <c r="C652" s="26" t="s">
        <v>3395</v>
      </c>
      <c r="D652" s="26" t="s">
        <v>3396</v>
      </c>
      <c r="E652" s="26" t="s">
        <v>62</v>
      </c>
      <c r="F652" s="26" t="s">
        <v>49</v>
      </c>
      <c r="G652" s="27">
        <v>3717</v>
      </c>
      <c r="H652" s="27">
        <f t="shared" si="40"/>
        <v>30</v>
      </c>
      <c r="I652" s="28">
        <v>43409</v>
      </c>
      <c r="J652" s="27">
        <f ca="1">DATEDIF('BDD client - segmentation'!$I652,TODAY(),"M")</f>
        <v>52</v>
      </c>
      <c r="K652" s="27">
        <f t="shared" ca="1" si="41"/>
        <v>0</v>
      </c>
      <c r="L652" s="27">
        <v>1</v>
      </c>
      <c r="M652" s="27">
        <f t="shared" si="42"/>
        <v>0.5</v>
      </c>
      <c r="N652" s="27">
        <f t="shared" ca="1" si="43"/>
        <v>30.5</v>
      </c>
      <c r="O652" s="26" t="s">
        <v>306</v>
      </c>
      <c r="P652" s="26" t="s">
        <v>3397</v>
      </c>
      <c r="Q652" s="26" t="s">
        <v>1017</v>
      </c>
      <c r="R652" s="29">
        <v>43523</v>
      </c>
      <c r="S652" s="26">
        <v>3803</v>
      </c>
      <c r="T652" s="30">
        <v>150</v>
      </c>
    </row>
    <row r="653" spans="1:20" x14ac:dyDescent="0.35">
      <c r="A653" s="31">
        <v>652</v>
      </c>
      <c r="B653" s="32" t="s">
        <v>3398</v>
      </c>
      <c r="C653" s="32" t="s">
        <v>3399</v>
      </c>
      <c r="D653" s="32" t="s">
        <v>3400</v>
      </c>
      <c r="E653" s="32" t="s">
        <v>48</v>
      </c>
      <c r="F653" s="32" t="s">
        <v>205</v>
      </c>
      <c r="G653" s="33">
        <v>3236</v>
      </c>
      <c r="H653" s="27">
        <f t="shared" si="40"/>
        <v>30</v>
      </c>
      <c r="I653" s="34">
        <v>44433</v>
      </c>
      <c r="J653" s="33">
        <f ca="1">DATEDIF('BDD client - segmentation'!$I653,TODAY(),"M")</f>
        <v>19</v>
      </c>
      <c r="K653" s="27">
        <f t="shared" ca="1" si="41"/>
        <v>1</v>
      </c>
      <c r="L653" s="33">
        <v>0</v>
      </c>
      <c r="M653" s="27">
        <f t="shared" si="42"/>
        <v>0</v>
      </c>
      <c r="N653" s="27">
        <f t="shared" ca="1" si="43"/>
        <v>31</v>
      </c>
      <c r="O653" s="32" t="s">
        <v>3401</v>
      </c>
      <c r="P653" s="32" t="s">
        <v>3402</v>
      </c>
      <c r="Q653" s="32" t="s">
        <v>3403</v>
      </c>
      <c r="R653" s="35">
        <v>43546</v>
      </c>
      <c r="S653" s="32">
        <v>900</v>
      </c>
      <c r="T653" s="36">
        <v>147</v>
      </c>
    </row>
    <row r="654" spans="1:20" x14ac:dyDescent="0.35">
      <c r="A654" s="25">
        <v>653</v>
      </c>
      <c r="B654" s="26" t="s">
        <v>3404</v>
      </c>
      <c r="C654" s="26" t="s">
        <v>3405</v>
      </c>
      <c r="D654" s="26" t="s">
        <v>3406</v>
      </c>
      <c r="E654" s="26" t="s">
        <v>62</v>
      </c>
      <c r="F654" s="26" t="s">
        <v>49</v>
      </c>
      <c r="G654" s="27">
        <v>2047</v>
      </c>
      <c r="H654" s="27">
        <f t="shared" si="40"/>
        <v>20</v>
      </c>
      <c r="I654" s="28">
        <v>43960</v>
      </c>
      <c r="J654" s="27">
        <f ca="1">DATEDIF('BDD client - segmentation'!$I654,TODAY(),"M")</f>
        <v>34</v>
      </c>
      <c r="K654" s="27">
        <f t="shared" ca="1" si="41"/>
        <v>0</v>
      </c>
      <c r="L654" s="27">
        <v>25</v>
      </c>
      <c r="M654" s="27">
        <f t="shared" si="42"/>
        <v>12.5</v>
      </c>
      <c r="N654" s="27">
        <f t="shared" ca="1" si="43"/>
        <v>32.5</v>
      </c>
      <c r="O654" s="26" t="s">
        <v>106</v>
      </c>
      <c r="P654" s="26" t="s">
        <v>3407</v>
      </c>
      <c r="Q654" s="26" t="s">
        <v>3408</v>
      </c>
      <c r="R654" s="29">
        <v>43667</v>
      </c>
      <c r="S654" s="26">
        <v>2077</v>
      </c>
      <c r="T654" s="30">
        <v>27</v>
      </c>
    </row>
    <row r="655" spans="1:20" x14ac:dyDescent="0.35">
      <c r="A655" s="31">
        <v>654</v>
      </c>
      <c r="B655" s="32" t="s">
        <v>3409</v>
      </c>
      <c r="C655" s="32" t="s">
        <v>3410</v>
      </c>
      <c r="D655" s="32" t="s">
        <v>3411</v>
      </c>
      <c r="E655" s="32" t="s">
        <v>62</v>
      </c>
      <c r="F655" s="32" t="s">
        <v>125</v>
      </c>
      <c r="G655" s="33">
        <v>4368</v>
      </c>
      <c r="H655" s="27">
        <f t="shared" si="40"/>
        <v>30</v>
      </c>
      <c r="I655" s="34">
        <v>43419</v>
      </c>
      <c r="J655" s="33">
        <f ca="1">DATEDIF('BDD client - segmentation'!$I655,TODAY(),"M")</f>
        <v>52</v>
      </c>
      <c r="K655" s="27">
        <f t="shared" ca="1" si="41"/>
        <v>0</v>
      </c>
      <c r="L655" s="33">
        <v>0</v>
      </c>
      <c r="M655" s="27">
        <f t="shared" si="42"/>
        <v>0</v>
      </c>
      <c r="N655" s="27">
        <f t="shared" ca="1" si="43"/>
        <v>30</v>
      </c>
      <c r="O655" s="32" t="s">
        <v>2367</v>
      </c>
      <c r="P655" s="32" t="s">
        <v>3412</v>
      </c>
      <c r="Q655" s="32" t="s">
        <v>1633</v>
      </c>
      <c r="R655" s="35">
        <v>43388</v>
      </c>
      <c r="S655" s="32">
        <v>1731</v>
      </c>
      <c r="T655" s="36">
        <v>99</v>
      </c>
    </row>
    <row r="656" spans="1:20" x14ac:dyDescent="0.35">
      <c r="A656" s="25">
        <v>655</v>
      </c>
      <c r="B656" s="26" t="s">
        <v>3413</v>
      </c>
      <c r="C656" s="26" t="s">
        <v>3414</v>
      </c>
      <c r="D656" s="26" t="s">
        <v>3415</v>
      </c>
      <c r="E656" s="26" t="s">
        <v>62</v>
      </c>
      <c r="F656" s="26" t="s">
        <v>125</v>
      </c>
      <c r="G656" s="27">
        <v>4526</v>
      </c>
      <c r="H656" s="27">
        <f t="shared" si="40"/>
        <v>30</v>
      </c>
      <c r="I656" s="28">
        <v>43519</v>
      </c>
      <c r="J656" s="27">
        <f ca="1">DATEDIF('BDD client - segmentation'!$I656,TODAY(),"M")</f>
        <v>49</v>
      </c>
      <c r="K656" s="27">
        <f t="shared" ca="1" si="41"/>
        <v>0</v>
      </c>
      <c r="L656" s="27">
        <v>9</v>
      </c>
      <c r="M656" s="27">
        <f t="shared" si="42"/>
        <v>4.5</v>
      </c>
      <c r="N656" s="27">
        <f t="shared" ca="1" si="43"/>
        <v>34.5</v>
      </c>
      <c r="O656" s="26" t="s">
        <v>1814</v>
      </c>
      <c r="P656" s="26" t="s">
        <v>3416</v>
      </c>
      <c r="Q656" s="26" t="s">
        <v>285</v>
      </c>
      <c r="R656" s="29">
        <v>44018</v>
      </c>
      <c r="S656" s="26">
        <v>4064</v>
      </c>
      <c r="T656" s="30">
        <v>152</v>
      </c>
    </row>
    <row r="657" spans="1:20" x14ac:dyDescent="0.35">
      <c r="A657" s="31">
        <v>656</v>
      </c>
      <c r="B657" s="32" t="s">
        <v>3417</v>
      </c>
      <c r="C657" s="32" t="s">
        <v>3418</v>
      </c>
      <c r="D657" s="32" t="s">
        <v>3419</v>
      </c>
      <c r="E657" s="32" t="s">
        <v>48</v>
      </c>
      <c r="F657" s="32" t="s">
        <v>49</v>
      </c>
      <c r="G657" s="33">
        <v>4541</v>
      </c>
      <c r="H657" s="27">
        <f t="shared" si="40"/>
        <v>30</v>
      </c>
      <c r="I657" s="34">
        <v>43983</v>
      </c>
      <c r="J657" s="33">
        <f ca="1">DATEDIF('BDD client - segmentation'!$I657,TODAY(),"M")</f>
        <v>34</v>
      </c>
      <c r="K657" s="27">
        <f t="shared" ca="1" si="41"/>
        <v>0</v>
      </c>
      <c r="L657" s="33">
        <v>28</v>
      </c>
      <c r="M657" s="27">
        <f t="shared" si="42"/>
        <v>14</v>
      </c>
      <c r="N657" s="27">
        <f t="shared" ca="1" si="43"/>
        <v>44</v>
      </c>
      <c r="O657" s="32" t="s">
        <v>3420</v>
      </c>
      <c r="P657" s="32" t="s">
        <v>3421</v>
      </c>
      <c r="Q657" s="32" t="s">
        <v>3422</v>
      </c>
      <c r="R657" s="35">
        <v>43580</v>
      </c>
      <c r="S657" s="32">
        <v>4560</v>
      </c>
      <c r="T657" s="36">
        <v>29</v>
      </c>
    </row>
    <row r="658" spans="1:20" x14ac:dyDescent="0.35">
      <c r="A658" s="25">
        <v>657</v>
      </c>
      <c r="B658" s="26" t="s">
        <v>3423</v>
      </c>
      <c r="C658" s="26" t="s">
        <v>3424</v>
      </c>
      <c r="D658" s="26" t="s">
        <v>3425</v>
      </c>
      <c r="E658" s="26" t="s">
        <v>62</v>
      </c>
      <c r="F658" s="26" t="s">
        <v>205</v>
      </c>
      <c r="G658" s="27">
        <v>2074</v>
      </c>
      <c r="H658" s="27">
        <f t="shared" si="40"/>
        <v>20</v>
      </c>
      <c r="I658" s="28">
        <v>44035</v>
      </c>
      <c r="J658" s="27">
        <f ca="1">DATEDIF('BDD client - segmentation'!$I658,TODAY(),"M")</f>
        <v>32</v>
      </c>
      <c r="K658" s="27">
        <f t="shared" ca="1" si="41"/>
        <v>0</v>
      </c>
      <c r="L658" s="27">
        <v>1</v>
      </c>
      <c r="M658" s="27">
        <f t="shared" si="42"/>
        <v>0.5</v>
      </c>
      <c r="N658" s="27">
        <f t="shared" ca="1" si="43"/>
        <v>20.5</v>
      </c>
      <c r="O658" s="26" t="s">
        <v>3426</v>
      </c>
      <c r="P658" s="26" t="s">
        <v>3427</v>
      </c>
      <c r="Q658" s="26" t="s">
        <v>3428</v>
      </c>
      <c r="R658" s="29">
        <v>43648</v>
      </c>
      <c r="S658" s="26">
        <v>2751</v>
      </c>
      <c r="T658" s="30">
        <v>60</v>
      </c>
    </row>
    <row r="659" spans="1:20" x14ac:dyDescent="0.35">
      <c r="A659" s="31">
        <v>658</v>
      </c>
      <c r="B659" s="32" t="s">
        <v>3429</v>
      </c>
      <c r="C659" s="32" t="s">
        <v>3430</v>
      </c>
      <c r="D659" s="32" t="s">
        <v>3431</v>
      </c>
      <c r="E659" s="32" t="s">
        <v>62</v>
      </c>
      <c r="F659" s="32" t="s">
        <v>49</v>
      </c>
      <c r="G659" s="33">
        <v>915</v>
      </c>
      <c r="H659" s="27">
        <f t="shared" si="40"/>
        <v>10</v>
      </c>
      <c r="I659" s="34">
        <v>44036</v>
      </c>
      <c r="J659" s="33">
        <f ca="1">DATEDIF('BDD client - segmentation'!$I659,TODAY(),"M")</f>
        <v>32</v>
      </c>
      <c r="K659" s="27">
        <f t="shared" ca="1" si="41"/>
        <v>0</v>
      </c>
      <c r="L659" s="33">
        <v>10</v>
      </c>
      <c r="M659" s="27">
        <f t="shared" si="42"/>
        <v>5</v>
      </c>
      <c r="N659" s="27">
        <f t="shared" ca="1" si="43"/>
        <v>15</v>
      </c>
      <c r="O659" s="32" t="s">
        <v>3432</v>
      </c>
      <c r="P659" s="32" t="s">
        <v>3433</v>
      </c>
      <c r="Q659" s="32" t="s">
        <v>3434</v>
      </c>
      <c r="R659" s="35">
        <v>44097</v>
      </c>
      <c r="S659" s="32">
        <v>4862</v>
      </c>
      <c r="T659" s="36">
        <v>15</v>
      </c>
    </row>
    <row r="660" spans="1:20" x14ac:dyDescent="0.35">
      <c r="A660" s="25">
        <v>659</v>
      </c>
      <c r="B660" s="26" t="s">
        <v>3435</v>
      </c>
      <c r="C660" s="26" t="s">
        <v>3436</v>
      </c>
      <c r="D660" s="26" t="s">
        <v>3437</v>
      </c>
      <c r="E660" s="26" t="s">
        <v>48</v>
      </c>
      <c r="F660" s="26" t="s">
        <v>49</v>
      </c>
      <c r="G660" s="27">
        <v>3095</v>
      </c>
      <c r="H660" s="27">
        <f t="shared" si="40"/>
        <v>30</v>
      </c>
      <c r="I660" s="28">
        <v>44295</v>
      </c>
      <c r="J660" s="27">
        <f ca="1">DATEDIF('BDD client - segmentation'!$I660,TODAY(),"M")</f>
        <v>23</v>
      </c>
      <c r="K660" s="27">
        <f t="shared" ca="1" si="41"/>
        <v>1</v>
      </c>
      <c r="L660" s="27">
        <v>10</v>
      </c>
      <c r="M660" s="27">
        <f t="shared" si="42"/>
        <v>5</v>
      </c>
      <c r="N660" s="27">
        <f t="shared" ca="1" si="43"/>
        <v>36</v>
      </c>
      <c r="O660" s="26" t="s">
        <v>2115</v>
      </c>
      <c r="P660" s="26" t="s">
        <v>3438</v>
      </c>
      <c r="Q660" s="26" t="s">
        <v>3439</v>
      </c>
      <c r="R660" s="29">
        <v>44526</v>
      </c>
      <c r="S660" s="26">
        <v>4342</v>
      </c>
      <c r="T660" s="30">
        <v>185</v>
      </c>
    </row>
    <row r="661" spans="1:20" x14ac:dyDescent="0.35">
      <c r="A661" s="31">
        <v>660</v>
      </c>
      <c r="B661" s="32" t="s">
        <v>3440</v>
      </c>
      <c r="C661" s="32" t="s">
        <v>3441</v>
      </c>
      <c r="D661" s="32" t="s">
        <v>3442</v>
      </c>
      <c r="E661" s="32" t="s">
        <v>48</v>
      </c>
      <c r="F661" s="32" t="s">
        <v>49</v>
      </c>
      <c r="G661" s="33">
        <v>1011</v>
      </c>
      <c r="H661" s="27">
        <f t="shared" si="40"/>
        <v>20</v>
      </c>
      <c r="I661" s="34">
        <v>43788</v>
      </c>
      <c r="J661" s="33">
        <f ca="1">DATEDIF('BDD client - segmentation'!$I661,TODAY(),"M")</f>
        <v>40</v>
      </c>
      <c r="K661" s="27">
        <f t="shared" ca="1" si="41"/>
        <v>0</v>
      </c>
      <c r="L661" s="33">
        <v>29</v>
      </c>
      <c r="M661" s="27">
        <f t="shared" si="42"/>
        <v>14.5</v>
      </c>
      <c r="N661" s="27">
        <f t="shared" ca="1" si="43"/>
        <v>34.5</v>
      </c>
      <c r="O661" s="32" t="s">
        <v>3443</v>
      </c>
      <c r="P661" s="32" t="s">
        <v>3444</v>
      </c>
      <c r="Q661" s="32" t="s">
        <v>3445</v>
      </c>
      <c r="R661" s="35">
        <v>44104</v>
      </c>
      <c r="S661" s="32">
        <v>1942</v>
      </c>
      <c r="T661" s="36">
        <v>5</v>
      </c>
    </row>
    <row r="662" spans="1:20" x14ac:dyDescent="0.35">
      <c r="A662" s="25">
        <v>661</v>
      </c>
      <c r="B662" s="26" t="s">
        <v>3446</v>
      </c>
      <c r="C662" s="26" t="s">
        <v>3447</v>
      </c>
      <c r="D662" s="26" t="s">
        <v>3448</v>
      </c>
      <c r="E662" s="26" t="s">
        <v>62</v>
      </c>
      <c r="F662" s="26" t="s">
        <v>49</v>
      </c>
      <c r="G662" s="27">
        <v>1606</v>
      </c>
      <c r="H662" s="27">
        <f t="shared" si="40"/>
        <v>20</v>
      </c>
      <c r="I662" s="28">
        <v>43403</v>
      </c>
      <c r="J662" s="27">
        <f ca="1">DATEDIF('BDD client - segmentation'!$I662,TODAY(),"M")</f>
        <v>53</v>
      </c>
      <c r="K662" s="27">
        <f t="shared" ca="1" si="41"/>
        <v>0</v>
      </c>
      <c r="L662" s="27">
        <v>11</v>
      </c>
      <c r="M662" s="27">
        <f t="shared" si="42"/>
        <v>5.5</v>
      </c>
      <c r="N662" s="27">
        <f t="shared" ca="1" si="43"/>
        <v>25.5</v>
      </c>
      <c r="O662" s="26" t="s">
        <v>3449</v>
      </c>
      <c r="P662" s="26" t="s">
        <v>3450</v>
      </c>
      <c r="Q662" s="26" t="s">
        <v>2014</v>
      </c>
      <c r="R662" s="29">
        <v>43585</v>
      </c>
      <c r="S662" s="26">
        <v>3171</v>
      </c>
      <c r="T662" s="30">
        <v>177</v>
      </c>
    </row>
    <row r="663" spans="1:20" x14ac:dyDescent="0.35">
      <c r="A663" s="31">
        <v>662</v>
      </c>
      <c r="B663" s="32" t="s">
        <v>3451</v>
      </c>
      <c r="C663" s="32" t="s">
        <v>2370</v>
      </c>
      <c r="D663" s="32" t="s">
        <v>3452</v>
      </c>
      <c r="E663" s="32" t="s">
        <v>48</v>
      </c>
      <c r="F663" s="32" t="s">
        <v>49</v>
      </c>
      <c r="G663" s="33">
        <v>1675</v>
      </c>
      <c r="H663" s="27">
        <f t="shared" si="40"/>
        <v>20</v>
      </c>
      <c r="I663" s="34">
        <v>43640</v>
      </c>
      <c r="J663" s="33">
        <f ca="1">DATEDIF('BDD client - segmentation'!$I663,TODAY(),"M")</f>
        <v>45</v>
      </c>
      <c r="K663" s="27">
        <f t="shared" ca="1" si="41"/>
        <v>0</v>
      </c>
      <c r="L663" s="33">
        <v>10</v>
      </c>
      <c r="M663" s="27">
        <f t="shared" si="42"/>
        <v>5</v>
      </c>
      <c r="N663" s="27">
        <f t="shared" ca="1" si="43"/>
        <v>25</v>
      </c>
      <c r="O663" s="32" t="s">
        <v>3453</v>
      </c>
      <c r="P663" s="32" t="s">
        <v>3454</v>
      </c>
      <c r="Q663" s="32" t="s">
        <v>1079</v>
      </c>
      <c r="R663" s="35">
        <v>44748</v>
      </c>
      <c r="S663" s="32">
        <v>2450</v>
      </c>
      <c r="T663" s="36">
        <v>205</v>
      </c>
    </row>
    <row r="664" spans="1:20" x14ac:dyDescent="0.35">
      <c r="A664" s="25">
        <v>663</v>
      </c>
      <c r="B664" s="26" t="s">
        <v>3455</v>
      </c>
      <c r="C664" s="26" t="s">
        <v>3456</v>
      </c>
      <c r="D664" s="26" t="s">
        <v>3457</v>
      </c>
      <c r="E664" s="26" t="s">
        <v>62</v>
      </c>
      <c r="F664" s="26" t="s">
        <v>63</v>
      </c>
      <c r="G664" s="27">
        <v>2108</v>
      </c>
      <c r="H664" s="27">
        <f t="shared" si="40"/>
        <v>20</v>
      </c>
      <c r="I664" s="28">
        <v>44915</v>
      </c>
      <c r="J664" s="27">
        <f ca="1">DATEDIF('BDD client - segmentation'!$I664,TODAY(),"M")</f>
        <v>3</v>
      </c>
      <c r="K664" s="27">
        <f t="shared" ca="1" si="41"/>
        <v>20</v>
      </c>
      <c r="L664" s="27">
        <v>19</v>
      </c>
      <c r="M664" s="27">
        <f t="shared" si="42"/>
        <v>9.5</v>
      </c>
      <c r="N664" s="27">
        <f t="shared" ca="1" si="43"/>
        <v>49.5</v>
      </c>
      <c r="O664" s="26" t="s">
        <v>3458</v>
      </c>
      <c r="P664" s="26" t="s">
        <v>3459</v>
      </c>
      <c r="Q664" s="26" t="s">
        <v>3460</v>
      </c>
      <c r="R664" s="29">
        <v>43696</v>
      </c>
      <c r="S664" s="26">
        <v>246</v>
      </c>
      <c r="T664" s="30">
        <v>171</v>
      </c>
    </row>
    <row r="665" spans="1:20" x14ac:dyDescent="0.35">
      <c r="A665" s="31">
        <v>664</v>
      </c>
      <c r="B665" s="32" t="s">
        <v>3461</v>
      </c>
      <c r="C665" s="32" t="s">
        <v>3462</v>
      </c>
      <c r="D665" s="32" t="s">
        <v>3463</v>
      </c>
      <c r="E665" s="32" t="s">
        <v>48</v>
      </c>
      <c r="F665" s="32" t="s">
        <v>93</v>
      </c>
      <c r="G665" s="33">
        <v>1966</v>
      </c>
      <c r="H665" s="27">
        <f t="shared" si="40"/>
        <v>20</v>
      </c>
      <c r="I665" s="34">
        <v>43174</v>
      </c>
      <c r="J665" s="33">
        <f ca="1">DATEDIF('BDD client - segmentation'!$I665,TODAY(),"M")</f>
        <v>60</v>
      </c>
      <c r="K665" s="27">
        <f t="shared" ca="1" si="41"/>
        <v>0</v>
      </c>
      <c r="L665" s="33">
        <v>12</v>
      </c>
      <c r="M665" s="27">
        <f t="shared" si="42"/>
        <v>6</v>
      </c>
      <c r="N665" s="27">
        <f t="shared" ca="1" si="43"/>
        <v>26</v>
      </c>
      <c r="O665" s="32" t="s">
        <v>3464</v>
      </c>
      <c r="P665" s="32" t="s">
        <v>3465</v>
      </c>
      <c r="Q665" s="32" t="s">
        <v>3466</v>
      </c>
      <c r="R665" s="35">
        <v>43894</v>
      </c>
      <c r="S665" s="32">
        <v>2959</v>
      </c>
      <c r="T665" s="36">
        <v>133</v>
      </c>
    </row>
    <row r="666" spans="1:20" x14ac:dyDescent="0.35">
      <c r="A666" s="25">
        <v>665</v>
      </c>
      <c r="B666" s="26" t="s">
        <v>3467</v>
      </c>
      <c r="C666" s="26" t="s">
        <v>3468</v>
      </c>
      <c r="D666" s="26" t="s">
        <v>3469</v>
      </c>
      <c r="E666" s="26" t="s">
        <v>48</v>
      </c>
      <c r="F666" s="26" t="s">
        <v>49</v>
      </c>
      <c r="G666" s="27">
        <v>3286</v>
      </c>
      <c r="H666" s="27">
        <f t="shared" si="40"/>
        <v>30</v>
      </c>
      <c r="I666" s="28">
        <v>43571</v>
      </c>
      <c r="J666" s="27">
        <f ca="1">DATEDIF('BDD client - segmentation'!$I666,TODAY(),"M")</f>
        <v>47</v>
      </c>
      <c r="K666" s="27">
        <f t="shared" ca="1" si="41"/>
        <v>0</v>
      </c>
      <c r="L666" s="27">
        <v>4</v>
      </c>
      <c r="M666" s="27">
        <f t="shared" si="42"/>
        <v>2</v>
      </c>
      <c r="N666" s="27">
        <f t="shared" ca="1" si="43"/>
        <v>32</v>
      </c>
      <c r="O666" s="26" t="s">
        <v>3470</v>
      </c>
      <c r="P666" s="26" t="s">
        <v>3471</v>
      </c>
      <c r="Q666" s="26" t="s">
        <v>3472</v>
      </c>
      <c r="R666" s="29">
        <v>44114</v>
      </c>
      <c r="S666" s="26">
        <v>3311</v>
      </c>
      <c r="T666" s="30">
        <v>178</v>
      </c>
    </row>
    <row r="667" spans="1:20" x14ac:dyDescent="0.35">
      <c r="A667" s="31">
        <v>666</v>
      </c>
      <c r="B667" s="32" t="s">
        <v>3473</v>
      </c>
      <c r="C667" s="32" t="s">
        <v>3474</v>
      </c>
      <c r="D667" s="32" t="s">
        <v>3475</v>
      </c>
      <c r="E667" s="32" t="s">
        <v>62</v>
      </c>
      <c r="F667" s="32" t="s">
        <v>49</v>
      </c>
      <c r="G667" s="33">
        <v>4006</v>
      </c>
      <c r="H667" s="27">
        <f t="shared" si="40"/>
        <v>30</v>
      </c>
      <c r="I667" s="34">
        <v>43713</v>
      </c>
      <c r="J667" s="33">
        <f ca="1">DATEDIF('BDD client - segmentation'!$I667,TODAY(),"M")</f>
        <v>42</v>
      </c>
      <c r="K667" s="27">
        <f t="shared" ca="1" si="41"/>
        <v>0</v>
      </c>
      <c r="L667" s="33">
        <v>14</v>
      </c>
      <c r="M667" s="27">
        <f t="shared" si="42"/>
        <v>7</v>
      </c>
      <c r="N667" s="27">
        <f t="shared" ca="1" si="43"/>
        <v>37</v>
      </c>
      <c r="O667" s="32" t="s">
        <v>3476</v>
      </c>
      <c r="P667" s="32" t="s">
        <v>3477</v>
      </c>
      <c r="Q667" s="32" t="s">
        <v>382</v>
      </c>
      <c r="R667" s="35">
        <v>44794</v>
      </c>
      <c r="S667" s="32">
        <v>1444</v>
      </c>
      <c r="T667" s="36">
        <v>24</v>
      </c>
    </row>
    <row r="668" spans="1:20" x14ac:dyDescent="0.35">
      <c r="A668" s="25">
        <v>667</v>
      </c>
      <c r="B668" s="26" t="s">
        <v>3478</v>
      </c>
      <c r="C668" s="26" t="s">
        <v>3479</v>
      </c>
      <c r="D668" s="26" t="s">
        <v>3480</v>
      </c>
      <c r="E668" s="26" t="s">
        <v>62</v>
      </c>
      <c r="F668" s="26" t="s">
        <v>49</v>
      </c>
      <c r="G668" s="27">
        <v>3598</v>
      </c>
      <c r="H668" s="27">
        <f t="shared" si="40"/>
        <v>30</v>
      </c>
      <c r="I668" s="28">
        <v>43868</v>
      </c>
      <c r="J668" s="27">
        <f ca="1">DATEDIF('BDD client - segmentation'!$I668,TODAY(),"M")</f>
        <v>37</v>
      </c>
      <c r="K668" s="27">
        <f t="shared" ca="1" si="41"/>
        <v>0</v>
      </c>
      <c r="L668" s="27">
        <v>7</v>
      </c>
      <c r="M668" s="27">
        <f t="shared" si="42"/>
        <v>3.5</v>
      </c>
      <c r="N668" s="27">
        <f t="shared" ca="1" si="43"/>
        <v>33.5</v>
      </c>
      <c r="O668" s="26" t="s">
        <v>1318</v>
      </c>
      <c r="P668" s="26" t="s">
        <v>3481</v>
      </c>
      <c r="Q668" s="26" t="s">
        <v>331</v>
      </c>
      <c r="R668" s="29">
        <v>43698</v>
      </c>
      <c r="S668" s="26">
        <v>2951</v>
      </c>
      <c r="T668" s="30">
        <v>124</v>
      </c>
    </row>
    <row r="669" spans="1:20" x14ac:dyDescent="0.35">
      <c r="A669" s="31">
        <v>668</v>
      </c>
      <c r="B669" s="32" t="s">
        <v>3482</v>
      </c>
      <c r="C669" s="32" t="s">
        <v>3483</v>
      </c>
      <c r="D669" s="32" t="s">
        <v>3484</v>
      </c>
      <c r="E669" s="32" t="s">
        <v>62</v>
      </c>
      <c r="F669" s="32" t="s">
        <v>49</v>
      </c>
      <c r="G669" s="33">
        <v>497</v>
      </c>
      <c r="H669" s="27">
        <f t="shared" si="40"/>
        <v>5</v>
      </c>
      <c r="I669" s="34">
        <v>44038</v>
      </c>
      <c r="J669" s="33">
        <f ca="1">DATEDIF('BDD client - segmentation'!$I669,TODAY(),"M")</f>
        <v>32</v>
      </c>
      <c r="K669" s="27">
        <f t="shared" ca="1" si="41"/>
        <v>0</v>
      </c>
      <c r="L669" s="33">
        <v>13</v>
      </c>
      <c r="M669" s="27">
        <f t="shared" si="42"/>
        <v>6.5</v>
      </c>
      <c r="N669" s="27">
        <f t="shared" ca="1" si="43"/>
        <v>11.5</v>
      </c>
      <c r="O669" s="32" t="s">
        <v>106</v>
      </c>
      <c r="P669" s="32" t="s">
        <v>484</v>
      </c>
      <c r="Q669" s="32" t="s">
        <v>485</v>
      </c>
      <c r="R669" s="35">
        <v>43170</v>
      </c>
      <c r="S669" s="32">
        <v>4363</v>
      </c>
      <c r="T669" s="36">
        <v>165</v>
      </c>
    </row>
    <row r="670" spans="1:20" x14ac:dyDescent="0.35">
      <c r="A670" s="25">
        <v>669</v>
      </c>
      <c r="B670" s="26" t="s">
        <v>73</v>
      </c>
      <c r="C670" s="26" t="s">
        <v>3485</v>
      </c>
      <c r="D670" s="26" t="s">
        <v>3486</v>
      </c>
      <c r="E670" s="26" t="s">
        <v>48</v>
      </c>
      <c r="F670" s="26" t="s">
        <v>49</v>
      </c>
      <c r="G670" s="27">
        <v>3568</v>
      </c>
      <c r="H670" s="27">
        <f t="shared" si="40"/>
        <v>30</v>
      </c>
      <c r="I670" s="28"/>
      <c r="J670" s="27">
        <f ca="1">DATEDIF('BDD client - segmentation'!$I670,TODAY(),"M")</f>
        <v>1479</v>
      </c>
      <c r="K670" s="27">
        <f t="shared" ca="1" si="41"/>
        <v>0</v>
      </c>
      <c r="L670" s="27">
        <v>29</v>
      </c>
      <c r="M670" s="27">
        <f t="shared" si="42"/>
        <v>14.5</v>
      </c>
      <c r="N670" s="27">
        <f t="shared" ca="1" si="43"/>
        <v>44.5</v>
      </c>
      <c r="O670" s="26" t="s">
        <v>3487</v>
      </c>
      <c r="P670" s="26" t="s">
        <v>3488</v>
      </c>
      <c r="Q670" s="26" t="s">
        <v>2117</v>
      </c>
      <c r="R670" s="29">
        <v>43466</v>
      </c>
      <c r="S670" s="26">
        <v>342</v>
      </c>
      <c r="T670" s="30">
        <v>150</v>
      </c>
    </row>
    <row r="671" spans="1:20" x14ac:dyDescent="0.35">
      <c r="A671" s="31">
        <v>670</v>
      </c>
      <c r="B671" s="32" t="s">
        <v>3489</v>
      </c>
      <c r="C671" s="32" t="s">
        <v>3490</v>
      </c>
      <c r="D671" s="32" t="s">
        <v>3491</v>
      </c>
      <c r="E671" s="32" t="s">
        <v>62</v>
      </c>
      <c r="F671" s="32" t="s">
        <v>49</v>
      </c>
      <c r="G671" s="33">
        <v>669</v>
      </c>
      <c r="H671" s="27">
        <f t="shared" si="40"/>
        <v>10</v>
      </c>
      <c r="I671" s="34">
        <v>44659</v>
      </c>
      <c r="J671" s="33">
        <f ca="1">DATEDIF('BDD client - segmentation'!$I671,TODAY(),"M")</f>
        <v>11</v>
      </c>
      <c r="K671" s="27">
        <f t="shared" ca="1" si="41"/>
        <v>5</v>
      </c>
      <c r="L671" s="33">
        <v>13</v>
      </c>
      <c r="M671" s="27">
        <f t="shared" si="42"/>
        <v>6.5</v>
      </c>
      <c r="N671" s="27">
        <f t="shared" ca="1" si="43"/>
        <v>21.5</v>
      </c>
      <c r="O671" s="32" t="s">
        <v>3492</v>
      </c>
      <c r="P671" s="32" t="s">
        <v>3493</v>
      </c>
      <c r="Q671" s="32" t="s">
        <v>3494</v>
      </c>
      <c r="R671" s="35">
        <v>44864</v>
      </c>
      <c r="S671" s="32">
        <v>241</v>
      </c>
      <c r="T671" s="36">
        <v>125</v>
      </c>
    </row>
    <row r="672" spans="1:20" x14ac:dyDescent="0.35">
      <c r="A672" s="25">
        <v>671</v>
      </c>
      <c r="B672" s="26" t="s">
        <v>3495</v>
      </c>
      <c r="C672" s="26" t="s">
        <v>3496</v>
      </c>
      <c r="D672" s="26" t="s">
        <v>3497</v>
      </c>
      <c r="E672" s="26" t="s">
        <v>62</v>
      </c>
      <c r="F672" s="26" t="s">
        <v>49</v>
      </c>
      <c r="G672" s="27">
        <v>4534</v>
      </c>
      <c r="H672" s="27">
        <f t="shared" si="40"/>
        <v>30</v>
      </c>
      <c r="I672" s="28">
        <v>44552</v>
      </c>
      <c r="J672" s="27">
        <f ca="1">DATEDIF('BDD client - segmentation'!$I672,TODAY(),"M")</f>
        <v>15</v>
      </c>
      <c r="K672" s="27">
        <f t="shared" ca="1" si="41"/>
        <v>1</v>
      </c>
      <c r="L672" s="27">
        <v>28</v>
      </c>
      <c r="M672" s="27">
        <f t="shared" si="42"/>
        <v>14</v>
      </c>
      <c r="N672" s="27">
        <f t="shared" ca="1" si="43"/>
        <v>45</v>
      </c>
      <c r="O672" s="26" t="s">
        <v>3498</v>
      </c>
      <c r="P672" s="26" t="s">
        <v>3366</v>
      </c>
      <c r="Q672" s="26" t="s">
        <v>3367</v>
      </c>
      <c r="R672" s="29">
        <v>44596</v>
      </c>
      <c r="S672" s="26">
        <v>2203</v>
      </c>
      <c r="T672" s="30">
        <v>0</v>
      </c>
    </row>
    <row r="673" spans="1:20" x14ac:dyDescent="0.35">
      <c r="A673" s="31">
        <v>672</v>
      </c>
      <c r="B673" s="32" t="s">
        <v>3499</v>
      </c>
      <c r="C673" s="32" t="s">
        <v>3500</v>
      </c>
      <c r="D673" s="32" t="s">
        <v>3501</v>
      </c>
      <c r="E673" s="32" t="s">
        <v>62</v>
      </c>
      <c r="F673" s="32" t="s">
        <v>49</v>
      </c>
      <c r="G673" s="33">
        <v>3403</v>
      </c>
      <c r="H673" s="27">
        <f t="shared" si="40"/>
        <v>30</v>
      </c>
      <c r="I673" s="34">
        <v>44831</v>
      </c>
      <c r="J673" s="33">
        <f ca="1">DATEDIF('BDD client - segmentation'!$I673,TODAY(),"M")</f>
        <v>6</v>
      </c>
      <c r="K673" s="27">
        <f t="shared" ca="1" si="41"/>
        <v>10</v>
      </c>
      <c r="L673" s="33">
        <v>3</v>
      </c>
      <c r="M673" s="27">
        <f t="shared" si="42"/>
        <v>1.5</v>
      </c>
      <c r="N673" s="27">
        <f t="shared" ca="1" si="43"/>
        <v>41.5</v>
      </c>
      <c r="O673" s="32" t="s">
        <v>711</v>
      </c>
      <c r="P673" s="32" t="s">
        <v>3502</v>
      </c>
      <c r="Q673" s="32" t="s">
        <v>2256</v>
      </c>
      <c r="R673" s="35">
        <v>44220</v>
      </c>
      <c r="S673" s="32">
        <v>700</v>
      </c>
      <c r="T673" s="36">
        <v>203</v>
      </c>
    </row>
    <row r="674" spans="1:20" x14ac:dyDescent="0.35">
      <c r="A674" s="25">
        <v>673</v>
      </c>
      <c r="B674" s="26" t="s">
        <v>3503</v>
      </c>
      <c r="C674" s="26" t="s">
        <v>3504</v>
      </c>
      <c r="D674" s="26" t="s">
        <v>3505</v>
      </c>
      <c r="E674" s="26" t="s">
        <v>62</v>
      </c>
      <c r="F674" s="26" t="s">
        <v>49</v>
      </c>
      <c r="G674" s="27">
        <v>2134</v>
      </c>
      <c r="H674" s="27">
        <f t="shared" si="40"/>
        <v>20</v>
      </c>
      <c r="I674" s="28">
        <v>44696</v>
      </c>
      <c r="J674" s="27">
        <f ca="1">DATEDIF('BDD client - segmentation'!$I674,TODAY(),"M")</f>
        <v>10</v>
      </c>
      <c r="K674" s="27">
        <f t="shared" ca="1" si="41"/>
        <v>5</v>
      </c>
      <c r="L674" s="27">
        <v>7</v>
      </c>
      <c r="M674" s="27">
        <f t="shared" si="42"/>
        <v>3.5</v>
      </c>
      <c r="N674" s="27">
        <f t="shared" ca="1" si="43"/>
        <v>28.5</v>
      </c>
      <c r="O674" s="26" t="s">
        <v>3506</v>
      </c>
      <c r="P674" s="26" t="s">
        <v>3407</v>
      </c>
      <c r="Q674" s="26" t="s">
        <v>3408</v>
      </c>
      <c r="R674" s="29">
        <v>44676</v>
      </c>
      <c r="S674" s="26">
        <v>4730</v>
      </c>
      <c r="T674" s="30">
        <v>151</v>
      </c>
    </row>
    <row r="675" spans="1:20" x14ac:dyDescent="0.35">
      <c r="A675" s="31">
        <v>674</v>
      </c>
      <c r="B675" s="32" t="s">
        <v>3507</v>
      </c>
      <c r="C675" s="32" t="s">
        <v>3508</v>
      </c>
      <c r="D675" s="32" t="s">
        <v>3509</v>
      </c>
      <c r="E675" s="32" t="s">
        <v>48</v>
      </c>
      <c r="F675" s="32" t="s">
        <v>49</v>
      </c>
      <c r="G675" s="33">
        <v>3381</v>
      </c>
      <c r="H675" s="27">
        <f t="shared" si="40"/>
        <v>30</v>
      </c>
      <c r="I675" s="34">
        <v>44617</v>
      </c>
      <c r="J675" s="33">
        <f ca="1">DATEDIF('BDD client - segmentation'!$I675,TODAY(),"M")</f>
        <v>13</v>
      </c>
      <c r="K675" s="27">
        <f t="shared" ca="1" si="41"/>
        <v>1</v>
      </c>
      <c r="L675" s="33">
        <v>17</v>
      </c>
      <c r="M675" s="27">
        <f t="shared" si="42"/>
        <v>8.5</v>
      </c>
      <c r="N675" s="27">
        <f t="shared" ca="1" si="43"/>
        <v>39.5</v>
      </c>
      <c r="O675" s="32" t="s">
        <v>3510</v>
      </c>
      <c r="P675" s="32" t="s">
        <v>3511</v>
      </c>
      <c r="Q675" s="32" t="s">
        <v>1042</v>
      </c>
      <c r="R675" s="35">
        <v>43721</v>
      </c>
      <c r="S675" s="32">
        <v>440</v>
      </c>
      <c r="T675" s="36">
        <v>89</v>
      </c>
    </row>
    <row r="676" spans="1:20" x14ac:dyDescent="0.35">
      <c r="A676" s="25">
        <v>675</v>
      </c>
      <c r="B676" s="26" t="s">
        <v>3512</v>
      </c>
      <c r="C676" s="26" t="s">
        <v>3513</v>
      </c>
      <c r="D676" s="26" t="s">
        <v>3514</v>
      </c>
      <c r="E676" s="26" t="s">
        <v>62</v>
      </c>
      <c r="F676" s="26" t="s">
        <v>125</v>
      </c>
      <c r="G676" s="27">
        <v>3359</v>
      </c>
      <c r="H676" s="27">
        <f t="shared" si="40"/>
        <v>30</v>
      </c>
      <c r="I676" s="28">
        <v>44124</v>
      </c>
      <c r="J676" s="27">
        <f ca="1">DATEDIF('BDD client - segmentation'!$I676,TODAY(),"M")</f>
        <v>29</v>
      </c>
      <c r="K676" s="27">
        <f t="shared" ca="1" si="41"/>
        <v>0</v>
      </c>
      <c r="L676" s="27">
        <v>25</v>
      </c>
      <c r="M676" s="27">
        <f t="shared" si="42"/>
        <v>12.5</v>
      </c>
      <c r="N676" s="27">
        <f t="shared" ca="1" si="43"/>
        <v>42.5</v>
      </c>
      <c r="O676" s="26" t="s">
        <v>445</v>
      </c>
      <c r="P676" s="26" t="s">
        <v>3515</v>
      </c>
      <c r="Q676" s="26" t="s">
        <v>3516</v>
      </c>
      <c r="R676" s="29">
        <v>44731</v>
      </c>
      <c r="S676" s="26">
        <v>862</v>
      </c>
      <c r="T676" s="30">
        <v>37</v>
      </c>
    </row>
    <row r="677" spans="1:20" x14ac:dyDescent="0.35">
      <c r="A677" s="31">
        <v>676</v>
      </c>
      <c r="B677" s="32" t="s">
        <v>3517</v>
      </c>
      <c r="C677" s="32" t="s">
        <v>3518</v>
      </c>
      <c r="D677" s="32" t="s">
        <v>3519</v>
      </c>
      <c r="E677" s="32" t="s">
        <v>48</v>
      </c>
      <c r="F677" s="32" t="s">
        <v>205</v>
      </c>
      <c r="G677" s="33">
        <v>289</v>
      </c>
      <c r="H677" s="27">
        <f t="shared" si="40"/>
        <v>5</v>
      </c>
      <c r="I677" s="34">
        <v>44862</v>
      </c>
      <c r="J677" s="33">
        <f ca="1">DATEDIF('BDD client - segmentation'!$I677,TODAY(),"M")</f>
        <v>5</v>
      </c>
      <c r="K677" s="27">
        <f t="shared" ca="1" si="41"/>
        <v>10</v>
      </c>
      <c r="L677" s="33">
        <v>20</v>
      </c>
      <c r="M677" s="27">
        <f t="shared" si="42"/>
        <v>10</v>
      </c>
      <c r="N677" s="27">
        <f t="shared" ca="1" si="43"/>
        <v>25</v>
      </c>
      <c r="O677" s="32" t="s">
        <v>3520</v>
      </c>
      <c r="P677" s="32" t="s">
        <v>1537</v>
      </c>
      <c r="Q677" s="32" t="s">
        <v>1518</v>
      </c>
      <c r="R677" s="35">
        <v>43208</v>
      </c>
      <c r="S677" s="32">
        <v>2948</v>
      </c>
      <c r="T677" s="36">
        <v>115</v>
      </c>
    </row>
    <row r="678" spans="1:20" x14ac:dyDescent="0.35">
      <c r="A678" s="25">
        <v>677</v>
      </c>
      <c r="B678" s="26" t="s">
        <v>3521</v>
      </c>
      <c r="C678" s="26" t="s">
        <v>3522</v>
      </c>
      <c r="D678" s="26" t="s">
        <v>3523</v>
      </c>
      <c r="E678" s="26" t="s">
        <v>62</v>
      </c>
      <c r="F678" s="26" t="s">
        <v>49</v>
      </c>
      <c r="G678" s="27">
        <v>1369</v>
      </c>
      <c r="H678" s="27">
        <f t="shared" si="40"/>
        <v>20</v>
      </c>
      <c r="I678" s="28">
        <v>43480</v>
      </c>
      <c r="J678" s="27">
        <f ca="1">DATEDIF('BDD client - segmentation'!$I678,TODAY(),"M")</f>
        <v>50</v>
      </c>
      <c r="K678" s="27">
        <f t="shared" ca="1" si="41"/>
        <v>0</v>
      </c>
      <c r="L678" s="27">
        <v>13</v>
      </c>
      <c r="M678" s="27">
        <f t="shared" si="42"/>
        <v>6.5</v>
      </c>
      <c r="N678" s="27">
        <f t="shared" ca="1" si="43"/>
        <v>26.5</v>
      </c>
      <c r="O678" s="26" t="s">
        <v>2653</v>
      </c>
      <c r="P678" s="26" t="s">
        <v>870</v>
      </c>
      <c r="Q678" s="26" t="s">
        <v>871</v>
      </c>
      <c r="R678" s="29">
        <v>44436</v>
      </c>
      <c r="S678" s="26">
        <v>3919</v>
      </c>
      <c r="T678" s="30">
        <v>47</v>
      </c>
    </row>
    <row r="679" spans="1:20" x14ac:dyDescent="0.35">
      <c r="A679" s="31">
        <v>678</v>
      </c>
      <c r="B679" s="32" t="s">
        <v>3524</v>
      </c>
      <c r="C679" s="32" t="s">
        <v>3525</v>
      </c>
      <c r="D679" s="32" t="s">
        <v>3526</v>
      </c>
      <c r="E679" s="32" t="s">
        <v>48</v>
      </c>
      <c r="F679" s="32" t="s">
        <v>205</v>
      </c>
      <c r="G679" s="33">
        <v>2882</v>
      </c>
      <c r="H679" s="27">
        <f t="shared" si="40"/>
        <v>20</v>
      </c>
      <c r="I679" s="34">
        <v>44708</v>
      </c>
      <c r="J679" s="33">
        <f ca="1">DATEDIF('BDD client - segmentation'!$I679,TODAY(),"M")</f>
        <v>10</v>
      </c>
      <c r="K679" s="27">
        <f t="shared" ca="1" si="41"/>
        <v>5</v>
      </c>
      <c r="L679" s="33">
        <v>2</v>
      </c>
      <c r="M679" s="27">
        <f t="shared" si="42"/>
        <v>1</v>
      </c>
      <c r="N679" s="27">
        <f t="shared" ca="1" si="43"/>
        <v>26</v>
      </c>
      <c r="O679" s="32" t="s">
        <v>3527</v>
      </c>
      <c r="P679" s="32" t="s">
        <v>3528</v>
      </c>
      <c r="Q679" s="32" t="s">
        <v>1571</v>
      </c>
      <c r="R679" s="35">
        <v>44181</v>
      </c>
      <c r="S679" s="32">
        <v>4536</v>
      </c>
      <c r="T679" s="36">
        <v>189</v>
      </c>
    </row>
    <row r="680" spans="1:20" x14ac:dyDescent="0.35">
      <c r="A680" s="25">
        <v>679</v>
      </c>
      <c r="B680" s="26" t="s">
        <v>3529</v>
      </c>
      <c r="C680" s="26" t="s">
        <v>3530</v>
      </c>
      <c r="D680" s="26" t="s">
        <v>3531</v>
      </c>
      <c r="E680" s="26" t="s">
        <v>48</v>
      </c>
      <c r="F680" s="26" t="s">
        <v>49</v>
      </c>
      <c r="G680" s="27">
        <v>458</v>
      </c>
      <c r="H680" s="27">
        <f t="shared" si="40"/>
        <v>5</v>
      </c>
      <c r="I680" s="28">
        <v>44652</v>
      </c>
      <c r="J680" s="27">
        <f ca="1">DATEDIF('BDD client - segmentation'!$I680,TODAY(),"M")</f>
        <v>12</v>
      </c>
      <c r="K680" s="27">
        <f t="shared" ca="1" si="41"/>
        <v>5</v>
      </c>
      <c r="L680" s="27">
        <v>20</v>
      </c>
      <c r="M680" s="27">
        <f t="shared" si="42"/>
        <v>10</v>
      </c>
      <c r="N680" s="27">
        <f t="shared" ca="1" si="43"/>
        <v>20</v>
      </c>
      <c r="O680" s="26" t="s">
        <v>3532</v>
      </c>
      <c r="P680" s="26" t="s">
        <v>3533</v>
      </c>
      <c r="Q680" s="26" t="s">
        <v>3534</v>
      </c>
      <c r="R680" s="29">
        <v>44841</v>
      </c>
      <c r="S680" s="26">
        <v>4148</v>
      </c>
      <c r="T680" s="30">
        <v>120</v>
      </c>
    </row>
    <row r="681" spans="1:20" x14ac:dyDescent="0.35">
      <c r="A681" s="31">
        <v>680</v>
      </c>
      <c r="B681" s="32" t="s">
        <v>3535</v>
      </c>
      <c r="C681" s="32" t="s">
        <v>3536</v>
      </c>
      <c r="D681" s="32" t="s">
        <v>3537</v>
      </c>
      <c r="E681" s="32" t="s">
        <v>62</v>
      </c>
      <c r="F681" s="32" t="s">
        <v>49</v>
      </c>
      <c r="G681" s="33">
        <v>2987</v>
      </c>
      <c r="H681" s="27">
        <f t="shared" si="40"/>
        <v>20</v>
      </c>
      <c r="I681" s="34">
        <v>43714</v>
      </c>
      <c r="J681" s="33">
        <f ca="1">DATEDIF('BDD client - segmentation'!$I681,TODAY(),"M")</f>
        <v>42</v>
      </c>
      <c r="K681" s="27">
        <f t="shared" ca="1" si="41"/>
        <v>0</v>
      </c>
      <c r="L681" s="33">
        <v>26</v>
      </c>
      <c r="M681" s="27">
        <f t="shared" si="42"/>
        <v>13</v>
      </c>
      <c r="N681" s="27">
        <f t="shared" ca="1" si="43"/>
        <v>33</v>
      </c>
      <c r="O681" s="32" t="s">
        <v>1175</v>
      </c>
      <c r="P681" s="32" t="s">
        <v>3538</v>
      </c>
      <c r="Q681" s="32" t="s">
        <v>3539</v>
      </c>
      <c r="R681" s="35">
        <v>44800</v>
      </c>
      <c r="S681" s="32">
        <v>1935</v>
      </c>
      <c r="T681" s="36">
        <v>112</v>
      </c>
    </row>
    <row r="682" spans="1:20" x14ac:dyDescent="0.35">
      <c r="A682" s="25">
        <v>681</v>
      </c>
      <c r="B682" s="26" t="s">
        <v>3540</v>
      </c>
      <c r="C682" s="26" t="s">
        <v>3541</v>
      </c>
      <c r="D682" s="26" t="s">
        <v>3542</v>
      </c>
      <c r="E682" s="26" t="s">
        <v>48</v>
      </c>
      <c r="F682" s="26" t="s">
        <v>49</v>
      </c>
      <c r="G682" s="27">
        <v>1358</v>
      </c>
      <c r="H682" s="27">
        <f t="shared" si="40"/>
        <v>20</v>
      </c>
      <c r="I682" s="28">
        <v>44150</v>
      </c>
      <c r="J682" s="27">
        <f ca="1">DATEDIF('BDD client - segmentation'!$I682,TODAY(),"M")</f>
        <v>28</v>
      </c>
      <c r="K682" s="27">
        <f t="shared" ca="1" si="41"/>
        <v>0</v>
      </c>
      <c r="L682" s="27">
        <v>1</v>
      </c>
      <c r="M682" s="27">
        <f t="shared" si="42"/>
        <v>0.5</v>
      </c>
      <c r="N682" s="27">
        <f t="shared" ca="1" si="43"/>
        <v>20.5</v>
      </c>
      <c r="O682" s="26" t="s">
        <v>614</v>
      </c>
      <c r="P682" s="26" t="s">
        <v>3543</v>
      </c>
      <c r="Q682" s="26" t="s">
        <v>3544</v>
      </c>
      <c r="R682" s="29">
        <v>43567</v>
      </c>
      <c r="S682" s="26">
        <v>1529</v>
      </c>
      <c r="T682" s="30">
        <v>95</v>
      </c>
    </row>
    <row r="683" spans="1:20" x14ac:dyDescent="0.35">
      <c r="A683" s="31">
        <v>682</v>
      </c>
      <c r="B683" s="32" t="s">
        <v>3545</v>
      </c>
      <c r="C683" s="32" t="s">
        <v>3546</v>
      </c>
      <c r="D683" s="32" t="s">
        <v>3547</v>
      </c>
      <c r="E683" s="32" t="s">
        <v>62</v>
      </c>
      <c r="F683" s="32" t="s">
        <v>49</v>
      </c>
      <c r="G683" s="33">
        <v>3336</v>
      </c>
      <c r="H683" s="27">
        <f t="shared" si="40"/>
        <v>30</v>
      </c>
      <c r="I683" s="34">
        <v>43673</v>
      </c>
      <c r="J683" s="33">
        <f ca="1">DATEDIF('BDD client - segmentation'!$I683,TODAY(),"M")</f>
        <v>44</v>
      </c>
      <c r="K683" s="27">
        <f t="shared" ca="1" si="41"/>
        <v>0</v>
      </c>
      <c r="L683" s="33">
        <v>6</v>
      </c>
      <c r="M683" s="27">
        <f t="shared" si="42"/>
        <v>3</v>
      </c>
      <c r="N683" s="27">
        <f t="shared" ca="1" si="43"/>
        <v>33</v>
      </c>
      <c r="O683" s="32" t="s">
        <v>3548</v>
      </c>
      <c r="P683" s="32" t="s">
        <v>3549</v>
      </c>
      <c r="Q683" s="32" t="s">
        <v>3550</v>
      </c>
      <c r="R683" s="35">
        <v>43322</v>
      </c>
      <c r="S683" s="32">
        <v>3444</v>
      </c>
      <c r="T683" s="36">
        <v>114</v>
      </c>
    </row>
    <row r="684" spans="1:20" x14ac:dyDescent="0.35">
      <c r="A684" s="25">
        <v>683</v>
      </c>
      <c r="B684" s="26" t="s">
        <v>3551</v>
      </c>
      <c r="C684" s="26" t="s">
        <v>3552</v>
      </c>
      <c r="D684" s="26" t="s">
        <v>3553</v>
      </c>
      <c r="E684" s="26" t="s">
        <v>62</v>
      </c>
      <c r="F684" s="26" t="s">
        <v>49</v>
      </c>
      <c r="G684" s="27">
        <v>3180</v>
      </c>
      <c r="H684" s="27">
        <f t="shared" si="40"/>
        <v>30</v>
      </c>
      <c r="I684" s="28">
        <v>44254</v>
      </c>
      <c r="J684" s="27">
        <f ca="1">DATEDIF('BDD client - segmentation'!$I684,TODAY(),"M")</f>
        <v>25</v>
      </c>
      <c r="K684" s="27">
        <f t="shared" ca="1" si="41"/>
        <v>0</v>
      </c>
      <c r="L684" s="27">
        <v>7</v>
      </c>
      <c r="M684" s="27">
        <f t="shared" si="42"/>
        <v>3.5</v>
      </c>
      <c r="N684" s="27">
        <f t="shared" ca="1" si="43"/>
        <v>33.5</v>
      </c>
      <c r="O684" s="26" t="s">
        <v>3554</v>
      </c>
      <c r="P684" s="26" t="s">
        <v>1298</v>
      </c>
      <c r="Q684" s="26" t="s">
        <v>1299</v>
      </c>
      <c r="R684" s="29">
        <v>44458</v>
      </c>
      <c r="S684" s="26">
        <v>3788</v>
      </c>
      <c r="T684" s="30">
        <v>64</v>
      </c>
    </row>
    <row r="685" spans="1:20" x14ac:dyDescent="0.35">
      <c r="A685" s="31">
        <v>684</v>
      </c>
      <c r="B685" s="32" t="s">
        <v>3555</v>
      </c>
      <c r="C685" s="32" t="s">
        <v>3556</v>
      </c>
      <c r="D685" s="32" t="s">
        <v>3557</v>
      </c>
      <c r="E685" s="32" t="s">
        <v>62</v>
      </c>
      <c r="F685" s="32" t="s">
        <v>205</v>
      </c>
      <c r="G685" s="33">
        <v>4741</v>
      </c>
      <c r="H685" s="27">
        <f t="shared" si="40"/>
        <v>30</v>
      </c>
      <c r="I685" s="34">
        <v>43475</v>
      </c>
      <c r="J685" s="33">
        <f ca="1">DATEDIF('BDD client - segmentation'!$I685,TODAY(),"M")</f>
        <v>50</v>
      </c>
      <c r="K685" s="27">
        <f t="shared" ca="1" si="41"/>
        <v>0</v>
      </c>
      <c r="L685" s="33">
        <v>1</v>
      </c>
      <c r="M685" s="27">
        <f t="shared" si="42"/>
        <v>0.5</v>
      </c>
      <c r="N685" s="27">
        <f t="shared" ca="1" si="43"/>
        <v>30.5</v>
      </c>
      <c r="O685" s="32" t="s">
        <v>3558</v>
      </c>
      <c r="P685" s="32" t="s">
        <v>893</v>
      </c>
      <c r="Q685" s="32" t="s">
        <v>894</v>
      </c>
      <c r="R685" s="35">
        <v>44923</v>
      </c>
      <c r="S685" s="32">
        <v>2051</v>
      </c>
      <c r="T685" s="36">
        <v>208</v>
      </c>
    </row>
    <row r="686" spans="1:20" x14ac:dyDescent="0.35">
      <c r="A686" s="25">
        <v>685</v>
      </c>
      <c r="B686" s="26" t="s">
        <v>3559</v>
      </c>
      <c r="C686" s="26" t="s">
        <v>3560</v>
      </c>
      <c r="D686" s="26" t="s">
        <v>3561</v>
      </c>
      <c r="E686" s="26" t="s">
        <v>62</v>
      </c>
      <c r="F686" s="26" t="s">
        <v>125</v>
      </c>
      <c r="G686" s="27">
        <v>350</v>
      </c>
      <c r="H686" s="27">
        <f t="shared" si="40"/>
        <v>5</v>
      </c>
      <c r="I686" s="28">
        <v>43113</v>
      </c>
      <c r="J686" s="27">
        <f ca="1">DATEDIF('BDD client - segmentation'!$I686,TODAY(),"M")</f>
        <v>62</v>
      </c>
      <c r="K686" s="27">
        <f t="shared" ca="1" si="41"/>
        <v>0</v>
      </c>
      <c r="L686" s="27">
        <v>2</v>
      </c>
      <c r="M686" s="27">
        <f t="shared" si="42"/>
        <v>1</v>
      </c>
      <c r="N686" s="27">
        <f t="shared" ca="1" si="43"/>
        <v>6</v>
      </c>
      <c r="O686" s="26" t="s">
        <v>3562</v>
      </c>
      <c r="P686" s="26" t="s">
        <v>3563</v>
      </c>
      <c r="Q686" s="26" t="s">
        <v>3564</v>
      </c>
      <c r="R686" s="29">
        <v>43424</v>
      </c>
      <c r="S686" s="26">
        <v>984</v>
      </c>
      <c r="T686" s="30">
        <v>6</v>
      </c>
    </row>
    <row r="687" spans="1:20" x14ac:dyDescent="0.35">
      <c r="A687" s="31">
        <v>686</v>
      </c>
      <c r="B687" s="32" t="s">
        <v>3565</v>
      </c>
      <c r="C687" s="32" t="s">
        <v>3566</v>
      </c>
      <c r="D687" s="32" t="s">
        <v>3567</v>
      </c>
      <c r="E687" s="32" t="s">
        <v>48</v>
      </c>
      <c r="F687" s="32" t="s">
        <v>49</v>
      </c>
      <c r="G687" s="33">
        <v>847</v>
      </c>
      <c r="H687" s="27">
        <f t="shared" si="40"/>
        <v>10</v>
      </c>
      <c r="I687" s="34">
        <v>43870</v>
      </c>
      <c r="J687" s="33">
        <f ca="1">DATEDIF('BDD client - segmentation'!$I687,TODAY(),"M")</f>
        <v>37</v>
      </c>
      <c r="K687" s="27">
        <f t="shared" ca="1" si="41"/>
        <v>0</v>
      </c>
      <c r="L687" s="33">
        <v>16</v>
      </c>
      <c r="M687" s="27">
        <f t="shared" si="42"/>
        <v>8</v>
      </c>
      <c r="N687" s="27">
        <f t="shared" ca="1" si="43"/>
        <v>18</v>
      </c>
      <c r="O687" s="32" t="s">
        <v>892</v>
      </c>
      <c r="P687" s="32" t="s">
        <v>3568</v>
      </c>
      <c r="Q687" s="32" t="s">
        <v>1739</v>
      </c>
      <c r="R687" s="35">
        <v>44541</v>
      </c>
      <c r="S687" s="32">
        <v>2275</v>
      </c>
      <c r="T687" s="36">
        <v>248</v>
      </c>
    </row>
    <row r="688" spans="1:20" x14ac:dyDescent="0.35">
      <c r="A688" s="25">
        <v>687</v>
      </c>
      <c r="B688" s="26" t="s">
        <v>3569</v>
      </c>
      <c r="C688" s="26" t="s">
        <v>3570</v>
      </c>
      <c r="D688" s="26" t="s">
        <v>3571</v>
      </c>
      <c r="E688" s="26" t="s">
        <v>62</v>
      </c>
      <c r="F688" s="26" t="s">
        <v>49</v>
      </c>
      <c r="G688" s="27">
        <v>3416</v>
      </c>
      <c r="H688" s="27">
        <f t="shared" si="40"/>
        <v>30</v>
      </c>
      <c r="I688" s="28">
        <v>44493</v>
      </c>
      <c r="J688" s="27">
        <f ca="1">DATEDIF('BDD client - segmentation'!$I688,TODAY(),"M")</f>
        <v>17</v>
      </c>
      <c r="K688" s="27">
        <f t="shared" ca="1" si="41"/>
        <v>1</v>
      </c>
      <c r="L688" s="27">
        <v>3</v>
      </c>
      <c r="M688" s="27">
        <f t="shared" si="42"/>
        <v>1.5</v>
      </c>
      <c r="N688" s="27">
        <f t="shared" ca="1" si="43"/>
        <v>32.5</v>
      </c>
      <c r="O688" s="26" t="s">
        <v>100</v>
      </c>
      <c r="P688" s="26" t="s">
        <v>3572</v>
      </c>
      <c r="Q688" s="26" t="s">
        <v>3573</v>
      </c>
      <c r="R688" s="29">
        <v>44462</v>
      </c>
      <c r="S688" s="26">
        <v>920</v>
      </c>
      <c r="T688" s="30">
        <v>160</v>
      </c>
    </row>
    <row r="689" spans="1:20" x14ac:dyDescent="0.35">
      <c r="A689" s="31">
        <v>688</v>
      </c>
      <c r="B689" s="32" t="s">
        <v>3574</v>
      </c>
      <c r="C689" s="32" t="s">
        <v>3575</v>
      </c>
      <c r="D689" s="32" t="s">
        <v>3576</v>
      </c>
      <c r="E689" s="32" t="s">
        <v>62</v>
      </c>
      <c r="F689" s="32" t="s">
        <v>180</v>
      </c>
      <c r="G689" s="33">
        <v>3577</v>
      </c>
      <c r="H689" s="27">
        <f t="shared" si="40"/>
        <v>30</v>
      </c>
      <c r="I689" s="34">
        <v>44042</v>
      </c>
      <c r="J689" s="33">
        <f ca="1">DATEDIF('BDD client - segmentation'!$I689,TODAY(),"M")</f>
        <v>32</v>
      </c>
      <c r="K689" s="27">
        <f t="shared" ca="1" si="41"/>
        <v>0</v>
      </c>
      <c r="L689" s="33">
        <v>1</v>
      </c>
      <c r="M689" s="27">
        <f t="shared" si="42"/>
        <v>0.5</v>
      </c>
      <c r="N689" s="27">
        <f t="shared" ca="1" si="43"/>
        <v>30.5</v>
      </c>
      <c r="O689" s="32" t="s">
        <v>3577</v>
      </c>
      <c r="P689" s="32" t="s">
        <v>3578</v>
      </c>
      <c r="Q689" s="32" t="s">
        <v>3579</v>
      </c>
      <c r="R689" s="35">
        <v>43388</v>
      </c>
      <c r="S689" s="32">
        <v>2851</v>
      </c>
      <c r="T689" s="36">
        <v>8</v>
      </c>
    </row>
    <row r="690" spans="1:20" x14ac:dyDescent="0.35">
      <c r="A690" s="25">
        <v>689</v>
      </c>
      <c r="B690" s="26" t="s">
        <v>3580</v>
      </c>
      <c r="C690" s="26" t="s">
        <v>3581</v>
      </c>
      <c r="D690" s="26" t="s">
        <v>3582</v>
      </c>
      <c r="E690" s="26" t="s">
        <v>48</v>
      </c>
      <c r="F690" s="26" t="s">
        <v>49</v>
      </c>
      <c r="G690" s="27">
        <v>2623</v>
      </c>
      <c r="H690" s="27">
        <f t="shared" si="40"/>
        <v>20</v>
      </c>
      <c r="I690" s="28">
        <v>44823</v>
      </c>
      <c r="J690" s="27">
        <f ca="1">DATEDIF('BDD client - segmentation'!$I690,TODAY(),"M")</f>
        <v>6</v>
      </c>
      <c r="K690" s="27">
        <f t="shared" ca="1" si="41"/>
        <v>10</v>
      </c>
      <c r="L690" s="27">
        <v>22</v>
      </c>
      <c r="M690" s="27">
        <f t="shared" si="42"/>
        <v>11</v>
      </c>
      <c r="N690" s="27">
        <f t="shared" ca="1" si="43"/>
        <v>41</v>
      </c>
      <c r="O690" s="26" t="s">
        <v>3583</v>
      </c>
      <c r="P690" s="26" t="s">
        <v>3584</v>
      </c>
      <c r="Q690" s="26" t="s">
        <v>2860</v>
      </c>
      <c r="R690" s="29">
        <v>44761</v>
      </c>
      <c r="S690" s="26">
        <v>1243</v>
      </c>
      <c r="T690" s="30">
        <v>19</v>
      </c>
    </row>
    <row r="691" spans="1:20" x14ac:dyDescent="0.35">
      <c r="A691" s="31">
        <v>690</v>
      </c>
      <c r="B691" s="32" t="s">
        <v>3585</v>
      </c>
      <c r="C691" s="32" t="s">
        <v>3586</v>
      </c>
      <c r="D691" s="32" t="s">
        <v>3587</v>
      </c>
      <c r="E691" s="32" t="s">
        <v>62</v>
      </c>
      <c r="F691" s="32" t="s">
        <v>49</v>
      </c>
      <c r="G691" s="33">
        <v>2165</v>
      </c>
      <c r="H691" s="27">
        <f t="shared" si="40"/>
        <v>20</v>
      </c>
      <c r="I691" s="34">
        <v>43600</v>
      </c>
      <c r="J691" s="33">
        <f ca="1">DATEDIF('BDD client - segmentation'!$I691,TODAY(),"M")</f>
        <v>46</v>
      </c>
      <c r="K691" s="27">
        <f t="shared" ca="1" si="41"/>
        <v>0</v>
      </c>
      <c r="L691" s="33">
        <v>5</v>
      </c>
      <c r="M691" s="27">
        <f t="shared" si="42"/>
        <v>2.5</v>
      </c>
      <c r="N691" s="27">
        <f t="shared" ca="1" si="43"/>
        <v>22.5</v>
      </c>
      <c r="O691" s="32" t="s">
        <v>915</v>
      </c>
      <c r="P691" s="32" t="s">
        <v>3366</v>
      </c>
      <c r="Q691" s="32" t="s">
        <v>3367</v>
      </c>
      <c r="R691" s="35">
        <v>44049</v>
      </c>
      <c r="S691" s="32">
        <v>2312</v>
      </c>
      <c r="T691" s="36">
        <v>58</v>
      </c>
    </row>
    <row r="692" spans="1:20" x14ac:dyDescent="0.35">
      <c r="A692" s="25">
        <v>691</v>
      </c>
      <c r="B692" s="26" t="s">
        <v>3588</v>
      </c>
      <c r="C692" s="26" t="s">
        <v>3589</v>
      </c>
      <c r="D692" s="26" t="s">
        <v>3590</v>
      </c>
      <c r="E692" s="26" t="s">
        <v>48</v>
      </c>
      <c r="F692" s="26" t="s">
        <v>49</v>
      </c>
      <c r="G692" s="27">
        <v>4193</v>
      </c>
      <c r="H692" s="27">
        <f t="shared" si="40"/>
        <v>30</v>
      </c>
      <c r="I692" s="28">
        <v>43585</v>
      </c>
      <c r="J692" s="27">
        <f ca="1">DATEDIF('BDD client - segmentation'!$I692,TODAY(),"M")</f>
        <v>47</v>
      </c>
      <c r="K692" s="27">
        <f t="shared" ca="1" si="41"/>
        <v>0</v>
      </c>
      <c r="L692" s="27">
        <v>30</v>
      </c>
      <c r="M692" s="27">
        <f t="shared" si="42"/>
        <v>15</v>
      </c>
      <c r="N692" s="27">
        <f t="shared" ca="1" si="43"/>
        <v>45</v>
      </c>
      <c r="O692" s="26" t="s">
        <v>943</v>
      </c>
      <c r="P692" s="26" t="s">
        <v>3591</v>
      </c>
      <c r="Q692" s="26" t="s">
        <v>3592</v>
      </c>
      <c r="R692" s="29">
        <v>44889</v>
      </c>
      <c r="S692" s="26">
        <v>288</v>
      </c>
      <c r="T692" s="30">
        <v>10</v>
      </c>
    </row>
    <row r="693" spans="1:20" x14ac:dyDescent="0.35">
      <c r="A693" s="31">
        <v>692</v>
      </c>
      <c r="B693" s="32" t="s">
        <v>3593</v>
      </c>
      <c r="C693" s="32" t="s">
        <v>3594</v>
      </c>
      <c r="D693" s="32" t="s">
        <v>3595</v>
      </c>
      <c r="E693" s="32" t="s">
        <v>62</v>
      </c>
      <c r="F693" s="32" t="s">
        <v>63</v>
      </c>
      <c r="G693" s="33">
        <v>239</v>
      </c>
      <c r="H693" s="27">
        <f t="shared" si="40"/>
        <v>5</v>
      </c>
      <c r="I693" s="34">
        <v>44370</v>
      </c>
      <c r="J693" s="33">
        <f ca="1">DATEDIF('BDD client - segmentation'!$I693,TODAY(),"M")</f>
        <v>21</v>
      </c>
      <c r="K693" s="27">
        <f t="shared" ca="1" si="41"/>
        <v>1</v>
      </c>
      <c r="L693" s="33">
        <v>4</v>
      </c>
      <c r="M693" s="27">
        <f t="shared" si="42"/>
        <v>2</v>
      </c>
      <c r="N693" s="27">
        <f t="shared" ca="1" si="43"/>
        <v>8</v>
      </c>
      <c r="O693" s="32" t="s">
        <v>3596</v>
      </c>
      <c r="P693" s="32" t="s">
        <v>3597</v>
      </c>
      <c r="Q693" s="32" t="s">
        <v>3598</v>
      </c>
      <c r="R693" s="35">
        <v>43536</v>
      </c>
      <c r="S693" s="32">
        <v>2211</v>
      </c>
      <c r="T693" s="36">
        <v>152</v>
      </c>
    </row>
    <row r="694" spans="1:20" x14ac:dyDescent="0.35">
      <c r="A694" s="25">
        <v>693</v>
      </c>
      <c r="B694" s="26" t="s">
        <v>3599</v>
      </c>
      <c r="C694" s="26" t="s">
        <v>3600</v>
      </c>
      <c r="D694" s="26" t="s">
        <v>3601</v>
      </c>
      <c r="E694" s="26" t="s">
        <v>48</v>
      </c>
      <c r="F694" s="26" t="s">
        <v>398</v>
      </c>
      <c r="G694" s="27">
        <v>353</v>
      </c>
      <c r="H694" s="27">
        <f t="shared" si="40"/>
        <v>5</v>
      </c>
      <c r="I694" s="28">
        <v>44732</v>
      </c>
      <c r="J694" s="27">
        <f ca="1">DATEDIF('BDD client - segmentation'!$I694,TODAY(),"M")</f>
        <v>9</v>
      </c>
      <c r="K694" s="27">
        <f t="shared" ca="1" si="41"/>
        <v>5</v>
      </c>
      <c r="L694" s="27">
        <v>24</v>
      </c>
      <c r="M694" s="27">
        <f t="shared" si="42"/>
        <v>12</v>
      </c>
      <c r="N694" s="27">
        <f t="shared" ca="1" si="43"/>
        <v>22</v>
      </c>
      <c r="O694" s="26" t="s">
        <v>2479</v>
      </c>
      <c r="P694" s="26" t="s">
        <v>3602</v>
      </c>
      <c r="Q694" s="26" t="s">
        <v>3603</v>
      </c>
      <c r="R694" s="29">
        <v>43508</v>
      </c>
      <c r="S694" s="26">
        <v>3831</v>
      </c>
      <c r="T694" s="30">
        <v>74</v>
      </c>
    </row>
    <row r="695" spans="1:20" x14ac:dyDescent="0.35">
      <c r="A695" s="31">
        <v>694</v>
      </c>
      <c r="B695" s="32" t="s">
        <v>3604</v>
      </c>
      <c r="C695" s="32" t="s">
        <v>3605</v>
      </c>
      <c r="D695" s="32" t="s">
        <v>3606</v>
      </c>
      <c r="E695" s="32" t="s">
        <v>48</v>
      </c>
      <c r="F695" s="32" t="s">
        <v>125</v>
      </c>
      <c r="G695" s="33">
        <v>1250</v>
      </c>
      <c r="H695" s="27">
        <f t="shared" si="40"/>
        <v>20</v>
      </c>
      <c r="I695" s="34">
        <v>43479</v>
      </c>
      <c r="J695" s="33">
        <f ca="1">DATEDIF('BDD client - segmentation'!$I695,TODAY(),"M")</f>
        <v>50</v>
      </c>
      <c r="K695" s="27">
        <f t="shared" ca="1" si="41"/>
        <v>0</v>
      </c>
      <c r="L695" s="33">
        <v>1</v>
      </c>
      <c r="M695" s="27">
        <f t="shared" si="42"/>
        <v>0.5</v>
      </c>
      <c r="N695" s="27">
        <f t="shared" ca="1" si="43"/>
        <v>20.5</v>
      </c>
      <c r="O695" s="32" t="s">
        <v>3607</v>
      </c>
      <c r="P695" s="32" t="s">
        <v>3608</v>
      </c>
      <c r="Q695" s="32" t="s">
        <v>3609</v>
      </c>
      <c r="R695" s="35">
        <v>44073</v>
      </c>
      <c r="S695" s="32">
        <v>2937</v>
      </c>
      <c r="T695" s="36">
        <v>182</v>
      </c>
    </row>
    <row r="696" spans="1:20" x14ac:dyDescent="0.35">
      <c r="A696" s="25">
        <v>695</v>
      </c>
      <c r="B696" s="26" t="s">
        <v>3610</v>
      </c>
      <c r="C696" s="26" t="s">
        <v>3611</v>
      </c>
      <c r="D696" s="26" t="s">
        <v>3612</v>
      </c>
      <c r="E696" s="26" t="s">
        <v>62</v>
      </c>
      <c r="F696" s="26" t="s">
        <v>112</v>
      </c>
      <c r="G696" s="27">
        <v>4635</v>
      </c>
      <c r="H696" s="27">
        <f t="shared" si="40"/>
        <v>30</v>
      </c>
      <c r="I696" s="28">
        <v>44356</v>
      </c>
      <c r="J696" s="27">
        <f ca="1">DATEDIF('BDD client - segmentation'!$I696,TODAY(),"M")</f>
        <v>21</v>
      </c>
      <c r="K696" s="27">
        <f t="shared" ca="1" si="41"/>
        <v>1</v>
      </c>
      <c r="L696" s="27">
        <v>24</v>
      </c>
      <c r="M696" s="27">
        <f t="shared" si="42"/>
        <v>12</v>
      </c>
      <c r="N696" s="27">
        <f t="shared" ca="1" si="43"/>
        <v>43</v>
      </c>
      <c r="O696" s="26" t="s">
        <v>3268</v>
      </c>
      <c r="P696" s="26" t="s">
        <v>2841</v>
      </c>
      <c r="Q696" s="26" t="s">
        <v>2842</v>
      </c>
      <c r="R696" s="29">
        <v>43181</v>
      </c>
      <c r="S696" s="26">
        <v>1577</v>
      </c>
      <c r="T696" s="30">
        <v>113</v>
      </c>
    </row>
    <row r="697" spans="1:20" x14ac:dyDescent="0.35">
      <c r="A697" s="31">
        <v>696</v>
      </c>
      <c r="B697" s="32" t="s">
        <v>3613</v>
      </c>
      <c r="C697" s="32" t="s">
        <v>3614</v>
      </c>
      <c r="D697" s="32" t="s">
        <v>3615</v>
      </c>
      <c r="E697" s="32" t="s">
        <v>62</v>
      </c>
      <c r="F697" s="32" t="s">
        <v>112</v>
      </c>
      <c r="G697" s="33">
        <v>2917</v>
      </c>
      <c r="H697" s="27">
        <f t="shared" si="40"/>
        <v>20</v>
      </c>
      <c r="I697" s="34">
        <v>43129</v>
      </c>
      <c r="J697" s="33">
        <f ca="1">DATEDIF('BDD client - segmentation'!$I697,TODAY(),"M")</f>
        <v>62</v>
      </c>
      <c r="K697" s="27">
        <f t="shared" ca="1" si="41"/>
        <v>0</v>
      </c>
      <c r="L697" s="33">
        <v>1</v>
      </c>
      <c r="M697" s="27">
        <f t="shared" si="42"/>
        <v>0.5</v>
      </c>
      <c r="N697" s="27">
        <f t="shared" ca="1" si="43"/>
        <v>20.5</v>
      </c>
      <c r="O697" s="32" t="s">
        <v>94</v>
      </c>
      <c r="P697" s="32" t="s">
        <v>2836</v>
      </c>
      <c r="Q697" s="32" t="s">
        <v>3616</v>
      </c>
      <c r="R697" s="35">
        <v>44492</v>
      </c>
      <c r="S697" s="32">
        <v>4123</v>
      </c>
      <c r="T697" s="36">
        <v>144</v>
      </c>
    </row>
    <row r="698" spans="1:20" x14ac:dyDescent="0.35">
      <c r="A698" s="25">
        <v>697</v>
      </c>
      <c r="B698" s="26" t="s">
        <v>3617</v>
      </c>
      <c r="C698" s="26" t="s">
        <v>3618</v>
      </c>
      <c r="D698" s="26" t="s">
        <v>3619</v>
      </c>
      <c r="E698" s="26" t="s">
        <v>48</v>
      </c>
      <c r="F698" s="26" t="s">
        <v>49</v>
      </c>
      <c r="G698" s="27">
        <v>3950</v>
      </c>
      <c r="H698" s="27">
        <f t="shared" si="40"/>
        <v>30</v>
      </c>
      <c r="I698" s="28">
        <v>43363</v>
      </c>
      <c r="J698" s="27">
        <f ca="1">DATEDIF('BDD client - segmentation'!$I698,TODAY(),"M")</f>
        <v>54</v>
      </c>
      <c r="K698" s="27">
        <f t="shared" ca="1" si="41"/>
        <v>0</v>
      </c>
      <c r="L698" s="27">
        <v>4</v>
      </c>
      <c r="M698" s="27">
        <f t="shared" si="42"/>
        <v>2</v>
      </c>
      <c r="N698" s="27">
        <f t="shared" ca="1" si="43"/>
        <v>32</v>
      </c>
      <c r="O698" s="26" t="s">
        <v>3620</v>
      </c>
      <c r="P698" s="26" t="s">
        <v>3543</v>
      </c>
      <c r="Q698" s="26" t="s">
        <v>3544</v>
      </c>
      <c r="R698" s="29">
        <v>44383</v>
      </c>
      <c r="S698" s="26">
        <v>132</v>
      </c>
      <c r="T698" s="30">
        <v>31</v>
      </c>
    </row>
    <row r="699" spans="1:20" x14ac:dyDescent="0.35">
      <c r="A699" s="31">
        <v>698</v>
      </c>
      <c r="B699" s="32" t="s">
        <v>274</v>
      </c>
      <c r="C699" s="32" t="s">
        <v>3621</v>
      </c>
      <c r="D699" s="32" t="s">
        <v>3622</v>
      </c>
      <c r="E699" s="32" t="s">
        <v>48</v>
      </c>
      <c r="F699" s="32" t="s">
        <v>49</v>
      </c>
      <c r="G699" s="33">
        <v>4061</v>
      </c>
      <c r="H699" s="27">
        <f t="shared" si="40"/>
        <v>30</v>
      </c>
      <c r="I699" s="34">
        <v>44268</v>
      </c>
      <c r="J699" s="33">
        <f ca="1">DATEDIF('BDD client - segmentation'!$I699,TODAY(),"M")</f>
        <v>24</v>
      </c>
      <c r="K699" s="27">
        <f t="shared" ca="1" si="41"/>
        <v>1</v>
      </c>
      <c r="L699" s="33">
        <v>11</v>
      </c>
      <c r="M699" s="27">
        <f t="shared" si="42"/>
        <v>5.5</v>
      </c>
      <c r="N699" s="27">
        <f t="shared" ca="1" si="43"/>
        <v>36.5</v>
      </c>
      <c r="O699" s="32" t="s">
        <v>3623</v>
      </c>
      <c r="P699" s="32" t="s">
        <v>3624</v>
      </c>
      <c r="Q699" s="32" t="s">
        <v>2690</v>
      </c>
      <c r="R699" s="35">
        <v>44435</v>
      </c>
      <c r="S699" s="32">
        <v>2866</v>
      </c>
      <c r="T699" s="36">
        <v>195</v>
      </c>
    </row>
    <row r="700" spans="1:20" x14ac:dyDescent="0.35">
      <c r="A700" s="25">
        <v>699</v>
      </c>
      <c r="B700" s="26" t="s">
        <v>3625</v>
      </c>
      <c r="C700" s="26" t="s">
        <v>3626</v>
      </c>
      <c r="D700" s="26" t="s">
        <v>3627</v>
      </c>
      <c r="E700" s="26" t="s">
        <v>48</v>
      </c>
      <c r="F700" s="26" t="s">
        <v>49</v>
      </c>
      <c r="G700" s="27">
        <v>713</v>
      </c>
      <c r="H700" s="27">
        <f t="shared" si="40"/>
        <v>10</v>
      </c>
      <c r="I700" s="28">
        <v>43240</v>
      </c>
      <c r="J700" s="27">
        <f ca="1">DATEDIF('BDD client - segmentation'!$I700,TODAY(),"M")</f>
        <v>58</v>
      </c>
      <c r="K700" s="27">
        <f t="shared" ca="1" si="41"/>
        <v>0</v>
      </c>
      <c r="L700" s="27">
        <v>18</v>
      </c>
      <c r="M700" s="27">
        <f t="shared" si="42"/>
        <v>9</v>
      </c>
      <c r="N700" s="27">
        <f t="shared" ca="1" si="43"/>
        <v>19</v>
      </c>
      <c r="O700" s="26" t="s">
        <v>3628</v>
      </c>
      <c r="P700" s="26" t="s">
        <v>3629</v>
      </c>
      <c r="Q700" s="26" t="s">
        <v>3630</v>
      </c>
      <c r="R700" s="29">
        <v>44471</v>
      </c>
      <c r="S700" s="26">
        <v>986</v>
      </c>
      <c r="T700" s="30">
        <v>17</v>
      </c>
    </row>
    <row r="701" spans="1:20" x14ac:dyDescent="0.35">
      <c r="A701" s="31">
        <v>700</v>
      </c>
      <c r="B701" s="32" t="s">
        <v>3631</v>
      </c>
      <c r="C701" s="32" t="s">
        <v>3632</v>
      </c>
      <c r="D701" s="32" t="s">
        <v>3633</v>
      </c>
      <c r="E701" s="32" t="s">
        <v>62</v>
      </c>
      <c r="F701" s="32" t="s">
        <v>49</v>
      </c>
      <c r="G701" s="33">
        <v>205</v>
      </c>
      <c r="H701" s="27">
        <f t="shared" si="40"/>
        <v>5</v>
      </c>
      <c r="I701" s="34">
        <v>43682</v>
      </c>
      <c r="J701" s="33">
        <f ca="1">DATEDIF('BDD client - segmentation'!$I701,TODAY(),"M")</f>
        <v>43</v>
      </c>
      <c r="K701" s="27">
        <f t="shared" ca="1" si="41"/>
        <v>0</v>
      </c>
      <c r="L701" s="33">
        <v>6</v>
      </c>
      <c r="M701" s="27">
        <f t="shared" si="42"/>
        <v>3</v>
      </c>
      <c r="N701" s="27">
        <f t="shared" ca="1" si="43"/>
        <v>8</v>
      </c>
      <c r="O701" s="32" t="s">
        <v>3634</v>
      </c>
      <c r="P701" s="32" t="s">
        <v>3635</v>
      </c>
      <c r="Q701" s="32" t="s">
        <v>3636</v>
      </c>
      <c r="R701" s="35">
        <v>44466</v>
      </c>
      <c r="S701" s="32">
        <v>1348</v>
      </c>
      <c r="T701" s="36">
        <v>237</v>
      </c>
    </row>
    <row r="702" spans="1:20" x14ac:dyDescent="0.35">
      <c r="A702" s="25">
        <v>701</v>
      </c>
      <c r="B702" s="26" t="s">
        <v>3637</v>
      </c>
      <c r="C702" s="26" t="s">
        <v>3638</v>
      </c>
      <c r="D702" s="26" t="s">
        <v>3639</v>
      </c>
      <c r="E702" s="26" t="s">
        <v>48</v>
      </c>
      <c r="F702" s="26" t="s">
        <v>112</v>
      </c>
      <c r="G702" s="27">
        <v>2143</v>
      </c>
      <c r="H702" s="27">
        <f t="shared" si="40"/>
        <v>20</v>
      </c>
      <c r="I702" s="28">
        <v>43959</v>
      </c>
      <c r="J702" s="27">
        <f ca="1">DATEDIF('BDD client - segmentation'!$I702,TODAY(),"M")</f>
        <v>34</v>
      </c>
      <c r="K702" s="27">
        <f t="shared" ca="1" si="41"/>
        <v>0</v>
      </c>
      <c r="L702" s="27">
        <v>10</v>
      </c>
      <c r="M702" s="27">
        <f t="shared" si="42"/>
        <v>5</v>
      </c>
      <c r="N702" s="27">
        <f t="shared" ca="1" si="43"/>
        <v>25</v>
      </c>
      <c r="O702" s="26" t="s">
        <v>614</v>
      </c>
      <c r="P702" s="26" t="s">
        <v>3640</v>
      </c>
      <c r="Q702" s="26" t="s">
        <v>1871</v>
      </c>
      <c r="R702" s="29">
        <v>43886</v>
      </c>
      <c r="S702" s="26">
        <v>2245</v>
      </c>
      <c r="T702" s="30">
        <v>140</v>
      </c>
    </row>
    <row r="703" spans="1:20" x14ac:dyDescent="0.35">
      <c r="A703" s="31">
        <v>702</v>
      </c>
      <c r="B703" s="32" t="s">
        <v>3641</v>
      </c>
      <c r="C703" s="32" t="s">
        <v>3642</v>
      </c>
      <c r="D703" s="32" t="s">
        <v>3643</v>
      </c>
      <c r="E703" s="32" t="s">
        <v>48</v>
      </c>
      <c r="F703" s="32" t="s">
        <v>49</v>
      </c>
      <c r="G703" s="33">
        <v>1567</v>
      </c>
      <c r="H703" s="27">
        <f t="shared" si="40"/>
        <v>20</v>
      </c>
      <c r="I703" s="34">
        <v>43572</v>
      </c>
      <c r="J703" s="33">
        <f ca="1">DATEDIF('BDD client - segmentation'!$I703,TODAY(),"M")</f>
        <v>47</v>
      </c>
      <c r="K703" s="27">
        <f t="shared" ca="1" si="41"/>
        <v>0</v>
      </c>
      <c r="L703" s="33">
        <v>0</v>
      </c>
      <c r="M703" s="27">
        <f t="shared" si="42"/>
        <v>0</v>
      </c>
      <c r="N703" s="27">
        <f t="shared" ca="1" si="43"/>
        <v>20</v>
      </c>
      <c r="O703" s="32" t="s">
        <v>3644</v>
      </c>
      <c r="P703" s="32" t="s">
        <v>3645</v>
      </c>
      <c r="Q703" s="32" t="s">
        <v>3646</v>
      </c>
      <c r="R703" s="35">
        <v>44184</v>
      </c>
      <c r="S703" s="32">
        <v>673</v>
      </c>
      <c r="T703" s="36">
        <v>242</v>
      </c>
    </row>
    <row r="704" spans="1:20" x14ac:dyDescent="0.35">
      <c r="A704" s="25">
        <v>703</v>
      </c>
      <c r="B704" s="26" t="s">
        <v>3647</v>
      </c>
      <c r="C704" s="26" t="s">
        <v>3648</v>
      </c>
      <c r="D704" s="26" t="s">
        <v>3649</v>
      </c>
      <c r="E704" s="26" t="s">
        <v>48</v>
      </c>
      <c r="F704" s="26" t="s">
        <v>49</v>
      </c>
      <c r="G704" s="27">
        <v>4075</v>
      </c>
      <c r="H704" s="27">
        <f t="shared" si="40"/>
        <v>30</v>
      </c>
      <c r="I704" s="28">
        <v>43941</v>
      </c>
      <c r="J704" s="27">
        <f ca="1">DATEDIF('BDD client - segmentation'!$I704,TODAY(),"M")</f>
        <v>35</v>
      </c>
      <c r="K704" s="27">
        <f t="shared" ca="1" si="41"/>
        <v>0</v>
      </c>
      <c r="L704" s="27">
        <v>3</v>
      </c>
      <c r="M704" s="27">
        <f t="shared" si="42"/>
        <v>1.5</v>
      </c>
      <c r="N704" s="27">
        <f t="shared" ca="1" si="43"/>
        <v>31.5</v>
      </c>
      <c r="O704" s="26" t="s">
        <v>3650</v>
      </c>
      <c r="P704" s="26" t="s">
        <v>3651</v>
      </c>
      <c r="Q704" s="26" t="s">
        <v>3652</v>
      </c>
      <c r="R704" s="29">
        <v>43635</v>
      </c>
      <c r="S704" s="26">
        <v>1828</v>
      </c>
      <c r="T704" s="30">
        <v>225</v>
      </c>
    </row>
    <row r="705" spans="1:20" x14ac:dyDescent="0.35">
      <c r="A705" s="31">
        <v>704</v>
      </c>
      <c r="B705" s="32" t="s">
        <v>3653</v>
      </c>
      <c r="C705" s="32" t="s">
        <v>3654</v>
      </c>
      <c r="D705" s="32" t="s">
        <v>3655</v>
      </c>
      <c r="E705" s="32" t="s">
        <v>62</v>
      </c>
      <c r="F705" s="32" t="s">
        <v>49</v>
      </c>
      <c r="G705" s="33">
        <v>2799</v>
      </c>
      <c r="H705" s="27">
        <f t="shared" si="40"/>
        <v>20</v>
      </c>
      <c r="I705" s="34">
        <v>44209</v>
      </c>
      <c r="J705" s="33">
        <f ca="1">DATEDIF('BDD client - segmentation'!$I705,TODAY(),"M")</f>
        <v>26</v>
      </c>
      <c r="K705" s="27">
        <f t="shared" ca="1" si="41"/>
        <v>0</v>
      </c>
      <c r="L705" s="33">
        <v>21</v>
      </c>
      <c r="M705" s="27">
        <f t="shared" si="42"/>
        <v>10.5</v>
      </c>
      <c r="N705" s="27">
        <f t="shared" ca="1" si="43"/>
        <v>30.5</v>
      </c>
      <c r="O705" s="32" t="s">
        <v>3656</v>
      </c>
      <c r="P705" s="32" t="s">
        <v>3179</v>
      </c>
      <c r="Q705" s="32" t="s">
        <v>279</v>
      </c>
      <c r="R705" s="35">
        <v>44406</v>
      </c>
      <c r="S705" s="32">
        <v>3389</v>
      </c>
      <c r="T705" s="36">
        <v>151</v>
      </c>
    </row>
    <row r="706" spans="1:20" x14ac:dyDescent="0.35">
      <c r="A706" s="25">
        <v>705</v>
      </c>
      <c r="B706" s="26" t="s">
        <v>3657</v>
      </c>
      <c r="C706" s="26" t="s">
        <v>3658</v>
      </c>
      <c r="D706" s="26" t="s">
        <v>3659</v>
      </c>
      <c r="E706" s="26" t="s">
        <v>48</v>
      </c>
      <c r="F706" s="26" t="s">
        <v>49</v>
      </c>
      <c r="G706" s="27">
        <v>1874</v>
      </c>
      <c r="H706" s="27">
        <f t="shared" si="40"/>
        <v>20</v>
      </c>
      <c r="I706" s="28">
        <v>44219</v>
      </c>
      <c r="J706" s="27">
        <f ca="1">DATEDIF('BDD client - segmentation'!$I706,TODAY(),"M")</f>
        <v>26</v>
      </c>
      <c r="K706" s="27">
        <f t="shared" ca="1" si="41"/>
        <v>0</v>
      </c>
      <c r="L706" s="27">
        <v>19</v>
      </c>
      <c r="M706" s="27">
        <f t="shared" si="42"/>
        <v>9.5</v>
      </c>
      <c r="N706" s="27">
        <f t="shared" ca="1" si="43"/>
        <v>29.5</v>
      </c>
      <c r="O706" s="26" t="s">
        <v>3660</v>
      </c>
      <c r="P706" s="26" t="s">
        <v>3661</v>
      </c>
      <c r="Q706" s="26" t="s">
        <v>58</v>
      </c>
      <c r="R706" s="29">
        <v>43223</v>
      </c>
      <c r="S706" s="26">
        <v>1046</v>
      </c>
      <c r="T706" s="30">
        <v>171</v>
      </c>
    </row>
    <row r="707" spans="1:20" x14ac:dyDescent="0.35">
      <c r="A707" s="31">
        <v>706</v>
      </c>
      <c r="B707" s="32" t="s">
        <v>3662</v>
      </c>
      <c r="C707" s="32" t="s">
        <v>3663</v>
      </c>
      <c r="D707" s="32" t="s">
        <v>3664</v>
      </c>
      <c r="E707" s="32" t="s">
        <v>62</v>
      </c>
      <c r="F707" s="32" t="s">
        <v>49</v>
      </c>
      <c r="G707" s="33">
        <v>3804</v>
      </c>
      <c r="H707" s="27">
        <f t="shared" ref="H707:H770" si="44">IF(G707&lt;=100,1,IF(G707&lt;=500,5,IF(G707&lt;=1000,10,IF(G707&lt;=3000,20,30))))</f>
        <v>30</v>
      </c>
      <c r="I707" s="34">
        <v>43661</v>
      </c>
      <c r="J707" s="33">
        <f ca="1">DATEDIF('BDD client - segmentation'!$I707,TODAY(),"M")</f>
        <v>44</v>
      </c>
      <c r="K707" s="27">
        <f t="shared" ref="K707:K770" ca="1" si="45">IF(J707&lt;=3,20,IF(J707&lt;=6,10,IF(J707&lt;=12,5,IF(J707&lt;=24,1,0))))</f>
        <v>0</v>
      </c>
      <c r="L707" s="33">
        <v>30</v>
      </c>
      <c r="M707" s="27">
        <f t="shared" ref="M707:M770" si="46">L707*0.5</f>
        <v>15</v>
      </c>
      <c r="N707" s="27">
        <f t="shared" ref="N707:N770" ca="1" si="47">SUM(H707,K707,M707)</f>
        <v>45</v>
      </c>
      <c r="O707" s="32" t="s">
        <v>3665</v>
      </c>
      <c r="P707" s="32" t="s">
        <v>3666</v>
      </c>
      <c r="Q707" s="32" t="s">
        <v>3667</v>
      </c>
      <c r="R707" s="35">
        <v>44444</v>
      </c>
      <c r="S707" s="32">
        <v>128</v>
      </c>
      <c r="T707" s="36">
        <v>149</v>
      </c>
    </row>
    <row r="708" spans="1:20" x14ac:dyDescent="0.35">
      <c r="A708" s="25">
        <v>707</v>
      </c>
      <c r="B708" s="26" t="s">
        <v>3657</v>
      </c>
      <c r="C708" s="26" t="s">
        <v>3668</v>
      </c>
      <c r="D708" s="26" t="s">
        <v>3669</v>
      </c>
      <c r="E708" s="26" t="s">
        <v>48</v>
      </c>
      <c r="F708" s="26" t="s">
        <v>49</v>
      </c>
      <c r="G708" s="27">
        <v>2706</v>
      </c>
      <c r="H708" s="27">
        <f t="shared" si="44"/>
        <v>20</v>
      </c>
      <c r="I708" s="28">
        <v>44161</v>
      </c>
      <c r="J708" s="27">
        <f ca="1">DATEDIF('BDD client - segmentation'!$I708,TODAY(),"M")</f>
        <v>28</v>
      </c>
      <c r="K708" s="27">
        <f t="shared" ca="1" si="45"/>
        <v>0</v>
      </c>
      <c r="L708" s="27">
        <v>28</v>
      </c>
      <c r="M708" s="27">
        <f t="shared" si="46"/>
        <v>14</v>
      </c>
      <c r="N708" s="27">
        <f t="shared" ca="1" si="47"/>
        <v>34</v>
      </c>
      <c r="O708" s="26" t="s">
        <v>1541</v>
      </c>
      <c r="P708" s="26" t="s">
        <v>3670</v>
      </c>
      <c r="Q708" s="26" t="s">
        <v>3671</v>
      </c>
      <c r="R708" s="29">
        <v>44017</v>
      </c>
      <c r="S708" s="26">
        <v>873</v>
      </c>
      <c r="T708" s="30">
        <v>50</v>
      </c>
    </row>
    <row r="709" spans="1:20" x14ac:dyDescent="0.35">
      <c r="A709" s="31">
        <v>708</v>
      </c>
      <c r="B709" s="32" t="s">
        <v>3672</v>
      </c>
      <c r="C709" s="32" t="s">
        <v>3673</v>
      </c>
      <c r="D709" s="32" t="s">
        <v>3674</v>
      </c>
      <c r="E709" s="32" t="s">
        <v>62</v>
      </c>
      <c r="F709" s="32" t="s">
        <v>125</v>
      </c>
      <c r="G709" s="33">
        <v>247</v>
      </c>
      <c r="H709" s="27">
        <f t="shared" si="44"/>
        <v>5</v>
      </c>
      <c r="I709" s="34">
        <v>44611</v>
      </c>
      <c r="J709" s="33">
        <f ca="1">DATEDIF('BDD client - segmentation'!$I709,TODAY(),"M")</f>
        <v>13</v>
      </c>
      <c r="K709" s="27">
        <f t="shared" ca="1" si="45"/>
        <v>1</v>
      </c>
      <c r="L709" s="33">
        <v>0</v>
      </c>
      <c r="M709" s="27">
        <f t="shared" si="46"/>
        <v>0</v>
      </c>
      <c r="N709" s="27">
        <f t="shared" ca="1" si="47"/>
        <v>6</v>
      </c>
      <c r="O709" s="32" t="s">
        <v>3675</v>
      </c>
      <c r="P709" s="32" t="s">
        <v>284</v>
      </c>
      <c r="Q709" s="32" t="s">
        <v>285</v>
      </c>
      <c r="R709" s="35">
        <v>44613</v>
      </c>
      <c r="S709" s="32">
        <v>4602</v>
      </c>
      <c r="T709" s="36">
        <v>12</v>
      </c>
    </row>
    <row r="710" spans="1:20" x14ac:dyDescent="0.35">
      <c r="A710" s="25">
        <v>709</v>
      </c>
      <c r="B710" s="26" t="s">
        <v>3676</v>
      </c>
      <c r="C710" s="26" t="s">
        <v>3677</v>
      </c>
      <c r="D710" s="26" t="s">
        <v>3678</v>
      </c>
      <c r="E710" s="26" t="s">
        <v>62</v>
      </c>
      <c r="F710" s="26" t="s">
        <v>49</v>
      </c>
      <c r="G710" s="27">
        <v>920</v>
      </c>
      <c r="H710" s="27">
        <f t="shared" si="44"/>
        <v>10</v>
      </c>
      <c r="I710" s="28">
        <v>43795</v>
      </c>
      <c r="J710" s="27">
        <f ca="1">DATEDIF('BDD client - segmentation'!$I710,TODAY(),"M")</f>
        <v>40</v>
      </c>
      <c r="K710" s="27">
        <f t="shared" ca="1" si="45"/>
        <v>0</v>
      </c>
      <c r="L710" s="27">
        <v>20</v>
      </c>
      <c r="M710" s="27">
        <f t="shared" si="46"/>
        <v>10</v>
      </c>
      <c r="N710" s="27">
        <f t="shared" ca="1" si="47"/>
        <v>20</v>
      </c>
      <c r="O710" s="26" t="s">
        <v>1814</v>
      </c>
      <c r="P710" s="26" t="s">
        <v>3679</v>
      </c>
      <c r="Q710" s="26" t="s">
        <v>2604</v>
      </c>
      <c r="R710" s="29">
        <v>43247</v>
      </c>
      <c r="S710" s="26">
        <v>435</v>
      </c>
      <c r="T710" s="30">
        <v>186</v>
      </c>
    </row>
    <row r="711" spans="1:20" x14ac:dyDescent="0.35">
      <c r="A711" s="31">
        <v>710</v>
      </c>
      <c r="B711" s="32" t="s">
        <v>3680</v>
      </c>
      <c r="C711" s="32" t="s">
        <v>993</v>
      </c>
      <c r="D711" s="32" t="s">
        <v>3681</v>
      </c>
      <c r="E711" s="32" t="s">
        <v>48</v>
      </c>
      <c r="F711" s="32" t="s">
        <v>49</v>
      </c>
      <c r="G711" s="33">
        <v>2279</v>
      </c>
      <c r="H711" s="27">
        <f t="shared" si="44"/>
        <v>20</v>
      </c>
      <c r="I711" s="34">
        <v>44441</v>
      </c>
      <c r="J711" s="33">
        <f ca="1">DATEDIF('BDD client - segmentation'!$I711,TODAY(),"M")</f>
        <v>19</v>
      </c>
      <c r="K711" s="27">
        <f t="shared" ca="1" si="45"/>
        <v>1</v>
      </c>
      <c r="L711" s="33">
        <v>5</v>
      </c>
      <c r="M711" s="27">
        <f t="shared" si="46"/>
        <v>2.5</v>
      </c>
      <c r="N711" s="27">
        <f t="shared" ca="1" si="47"/>
        <v>23.5</v>
      </c>
      <c r="O711" s="32" t="s">
        <v>3682</v>
      </c>
      <c r="P711" s="32" t="s">
        <v>3683</v>
      </c>
      <c r="Q711" s="32" t="s">
        <v>3259</v>
      </c>
      <c r="R711" s="35">
        <v>43198</v>
      </c>
      <c r="S711" s="32">
        <v>3160</v>
      </c>
      <c r="T711" s="36">
        <v>195</v>
      </c>
    </row>
    <row r="712" spans="1:20" x14ac:dyDescent="0.35">
      <c r="A712" s="25">
        <v>711</v>
      </c>
      <c r="B712" s="26" t="s">
        <v>3684</v>
      </c>
      <c r="C712" s="26" t="s">
        <v>3685</v>
      </c>
      <c r="D712" s="26" t="s">
        <v>3686</v>
      </c>
      <c r="E712" s="26" t="s">
        <v>62</v>
      </c>
      <c r="F712" s="26" t="s">
        <v>49</v>
      </c>
      <c r="G712" s="27">
        <v>2907</v>
      </c>
      <c r="H712" s="27">
        <f t="shared" si="44"/>
        <v>20</v>
      </c>
      <c r="I712" s="28">
        <v>44371</v>
      </c>
      <c r="J712" s="27">
        <f ca="1">DATEDIF('BDD client - segmentation'!$I712,TODAY(),"M")</f>
        <v>21</v>
      </c>
      <c r="K712" s="27">
        <f t="shared" ca="1" si="45"/>
        <v>1</v>
      </c>
      <c r="L712" s="27">
        <v>13</v>
      </c>
      <c r="M712" s="27">
        <f t="shared" si="46"/>
        <v>6.5</v>
      </c>
      <c r="N712" s="27">
        <f t="shared" ca="1" si="47"/>
        <v>27.5</v>
      </c>
      <c r="O712" s="26" t="s">
        <v>3687</v>
      </c>
      <c r="P712" s="26" t="s">
        <v>1022</v>
      </c>
      <c r="Q712" s="26" t="s">
        <v>1023</v>
      </c>
      <c r="R712" s="29">
        <v>43609</v>
      </c>
      <c r="S712" s="26">
        <v>2459</v>
      </c>
      <c r="T712" s="30">
        <v>155</v>
      </c>
    </row>
    <row r="713" spans="1:20" x14ac:dyDescent="0.35">
      <c r="A713" s="31">
        <v>712</v>
      </c>
      <c r="B713" s="32" t="s">
        <v>3688</v>
      </c>
      <c r="C713" s="32" t="s">
        <v>3689</v>
      </c>
      <c r="D713" s="32" t="s">
        <v>3690</v>
      </c>
      <c r="E713" s="32" t="s">
        <v>48</v>
      </c>
      <c r="F713" s="32" t="s">
        <v>49</v>
      </c>
      <c r="G713" s="33">
        <v>3538</v>
      </c>
      <c r="H713" s="27">
        <f t="shared" si="44"/>
        <v>30</v>
      </c>
      <c r="I713" s="34">
        <v>43305</v>
      </c>
      <c r="J713" s="33">
        <f ca="1">DATEDIF('BDD client - segmentation'!$I713,TODAY(),"M")</f>
        <v>56</v>
      </c>
      <c r="K713" s="27">
        <f t="shared" ca="1" si="45"/>
        <v>0</v>
      </c>
      <c r="L713" s="33">
        <v>29</v>
      </c>
      <c r="M713" s="27">
        <f t="shared" si="46"/>
        <v>14.5</v>
      </c>
      <c r="N713" s="27">
        <f t="shared" ca="1" si="47"/>
        <v>44.5</v>
      </c>
      <c r="O713" s="32" t="s">
        <v>3691</v>
      </c>
      <c r="P713" s="32" t="s">
        <v>859</v>
      </c>
      <c r="Q713" s="32" t="s">
        <v>430</v>
      </c>
      <c r="R713" s="35">
        <v>44593</v>
      </c>
      <c r="S713" s="32">
        <v>2693</v>
      </c>
      <c r="T713" s="36">
        <v>236</v>
      </c>
    </row>
    <row r="714" spans="1:20" x14ac:dyDescent="0.35">
      <c r="A714" s="25">
        <v>713</v>
      </c>
      <c r="B714" s="26" t="s">
        <v>3692</v>
      </c>
      <c r="C714" s="26" t="s">
        <v>3693</v>
      </c>
      <c r="D714" s="26" t="s">
        <v>3694</v>
      </c>
      <c r="E714" s="26" t="s">
        <v>62</v>
      </c>
      <c r="F714" s="26" t="s">
        <v>49</v>
      </c>
      <c r="G714" s="27">
        <v>763</v>
      </c>
      <c r="H714" s="27">
        <f t="shared" si="44"/>
        <v>10</v>
      </c>
      <c r="I714" s="28">
        <v>44553</v>
      </c>
      <c r="J714" s="27">
        <f ca="1">DATEDIF('BDD client - segmentation'!$I714,TODAY(),"M")</f>
        <v>15</v>
      </c>
      <c r="K714" s="27">
        <f t="shared" ca="1" si="45"/>
        <v>1</v>
      </c>
      <c r="L714" s="27">
        <v>5</v>
      </c>
      <c r="M714" s="27">
        <f t="shared" si="46"/>
        <v>2.5</v>
      </c>
      <c r="N714" s="27">
        <f t="shared" ca="1" si="47"/>
        <v>13.5</v>
      </c>
      <c r="O714" s="26" t="s">
        <v>1332</v>
      </c>
      <c r="P714" s="26" t="s">
        <v>3695</v>
      </c>
      <c r="Q714" s="26" t="s">
        <v>1627</v>
      </c>
      <c r="R714" s="29">
        <v>43416</v>
      </c>
      <c r="S714" s="26">
        <v>3262</v>
      </c>
      <c r="T714" s="30">
        <v>155</v>
      </c>
    </row>
    <row r="715" spans="1:20" x14ac:dyDescent="0.35">
      <c r="A715" s="31">
        <v>714</v>
      </c>
      <c r="B715" s="32" t="s">
        <v>681</v>
      </c>
      <c r="C715" s="32" t="s">
        <v>3696</v>
      </c>
      <c r="D715" s="32" t="s">
        <v>3697</v>
      </c>
      <c r="E715" s="32" t="s">
        <v>48</v>
      </c>
      <c r="F715" s="32" t="s">
        <v>49</v>
      </c>
      <c r="G715" s="33">
        <v>972</v>
      </c>
      <c r="H715" s="27">
        <f t="shared" si="44"/>
        <v>10</v>
      </c>
      <c r="I715" s="34">
        <v>44159</v>
      </c>
      <c r="J715" s="33">
        <f ca="1">DATEDIF('BDD client - segmentation'!$I715,TODAY(),"M")</f>
        <v>28</v>
      </c>
      <c r="K715" s="27">
        <f t="shared" ca="1" si="45"/>
        <v>0</v>
      </c>
      <c r="L715" s="33">
        <v>7</v>
      </c>
      <c r="M715" s="27">
        <f t="shared" si="46"/>
        <v>3.5</v>
      </c>
      <c r="N715" s="27">
        <f t="shared" ca="1" si="47"/>
        <v>13.5</v>
      </c>
      <c r="O715" s="32" t="s">
        <v>3698</v>
      </c>
      <c r="P715" s="32" t="s">
        <v>1555</v>
      </c>
      <c r="Q715" s="32" t="s">
        <v>1556</v>
      </c>
      <c r="R715" s="35">
        <v>43536</v>
      </c>
      <c r="S715" s="32">
        <v>1595</v>
      </c>
      <c r="T715" s="36">
        <v>175</v>
      </c>
    </row>
    <row r="716" spans="1:20" x14ac:dyDescent="0.35">
      <c r="A716" s="25">
        <v>715</v>
      </c>
      <c r="B716" s="26" t="s">
        <v>3699</v>
      </c>
      <c r="C716" s="26" t="s">
        <v>3700</v>
      </c>
      <c r="D716" s="26" t="s">
        <v>3701</v>
      </c>
      <c r="E716" s="26" t="s">
        <v>48</v>
      </c>
      <c r="F716" s="26" t="s">
        <v>49</v>
      </c>
      <c r="G716" s="27">
        <v>3677</v>
      </c>
      <c r="H716" s="27">
        <f t="shared" si="44"/>
        <v>30</v>
      </c>
      <c r="I716" s="28">
        <v>44827</v>
      </c>
      <c r="J716" s="27">
        <f ca="1">DATEDIF('BDD client - segmentation'!$I716,TODAY(),"M")</f>
        <v>6</v>
      </c>
      <c r="K716" s="27">
        <f t="shared" ca="1" si="45"/>
        <v>10</v>
      </c>
      <c r="L716" s="27">
        <v>21</v>
      </c>
      <c r="M716" s="27">
        <f t="shared" si="46"/>
        <v>10.5</v>
      </c>
      <c r="N716" s="27">
        <f t="shared" ca="1" si="47"/>
        <v>50.5</v>
      </c>
      <c r="O716" s="26" t="s">
        <v>3702</v>
      </c>
      <c r="P716" s="26" t="s">
        <v>3703</v>
      </c>
      <c r="Q716" s="26" t="s">
        <v>1017</v>
      </c>
      <c r="R716" s="29">
        <v>43906</v>
      </c>
      <c r="S716" s="26">
        <v>4402</v>
      </c>
      <c r="T716" s="30">
        <v>57</v>
      </c>
    </row>
    <row r="717" spans="1:20" x14ac:dyDescent="0.35">
      <c r="A717" s="31">
        <v>716</v>
      </c>
      <c r="B717" s="32" t="s">
        <v>3704</v>
      </c>
      <c r="C717" s="32" t="s">
        <v>3705</v>
      </c>
      <c r="D717" s="32" t="s">
        <v>3706</v>
      </c>
      <c r="E717" s="32" t="s">
        <v>48</v>
      </c>
      <c r="F717" s="32" t="s">
        <v>49</v>
      </c>
      <c r="G717" s="33">
        <v>272</v>
      </c>
      <c r="H717" s="27">
        <f t="shared" si="44"/>
        <v>5</v>
      </c>
      <c r="I717" s="34">
        <v>44299</v>
      </c>
      <c r="J717" s="33">
        <f ca="1">DATEDIF('BDD client - segmentation'!$I717,TODAY(),"M")</f>
        <v>23</v>
      </c>
      <c r="K717" s="27">
        <f t="shared" ca="1" si="45"/>
        <v>1</v>
      </c>
      <c r="L717" s="33">
        <v>10</v>
      </c>
      <c r="M717" s="27">
        <f t="shared" si="46"/>
        <v>5</v>
      </c>
      <c r="N717" s="27">
        <f t="shared" ca="1" si="47"/>
        <v>11</v>
      </c>
      <c r="O717" s="32" t="s">
        <v>3707</v>
      </c>
      <c r="P717" s="32" t="s">
        <v>2831</v>
      </c>
      <c r="Q717" s="32" t="s">
        <v>2832</v>
      </c>
      <c r="R717" s="35">
        <v>44657</v>
      </c>
      <c r="S717" s="32">
        <v>254</v>
      </c>
      <c r="T717" s="36">
        <v>93</v>
      </c>
    </row>
    <row r="718" spans="1:20" x14ac:dyDescent="0.35">
      <c r="A718" s="25">
        <v>717</v>
      </c>
      <c r="B718" s="26" t="s">
        <v>3708</v>
      </c>
      <c r="C718" s="26" t="s">
        <v>3709</v>
      </c>
      <c r="D718" s="26" t="s">
        <v>3710</v>
      </c>
      <c r="E718" s="26" t="s">
        <v>48</v>
      </c>
      <c r="F718" s="26" t="s">
        <v>49</v>
      </c>
      <c r="G718" s="27">
        <v>3579</v>
      </c>
      <c r="H718" s="27">
        <f t="shared" si="44"/>
        <v>30</v>
      </c>
      <c r="I718" s="28">
        <v>43142</v>
      </c>
      <c r="J718" s="27">
        <f ca="1">DATEDIF('BDD client - segmentation'!$I718,TODAY(),"M")</f>
        <v>61</v>
      </c>
      <c r="K718" s="27">
        <f t="shared" ca="1" si="45"/>
        <v>0</v>
      </c>
      <c r="L718" s="27">
        <v>19</v>
      </c>
      <c r="M718" s="27">
        <f t="shared" si="46"/>
        <v>9.5</v>
      </c>
      <c r="N718" s="27">
        <f t="shared" ca="1" si="47"/>
        <v>39.5</v>
      </c>
      <c r="O718" s="26" t="s">
        <v>199</v>
      </c>
      <c r="P718" s="26" t="s">
        <v>3711</v>
      </c>
      <c r="Q718" s="26" t="s">
        <v>3712</v>
      </c>
      <c r="R718" s="29">
        <v>44208</v>
      </c>
      <c r="S718" s="26">
        <v>1022</v>
      </c>
      <c r="T718" s="30">
        <v>174</v>
      </c>
    </row>
    <row r="719" spans="1:20" x14ac:dyDescent="0.35">
      <c r="A719" s="31">
        <v>718</v>
      </c>
      <c r="B719" s="32" t="s">
        <v>3713</v>
      </c>
      <c r="C719" s="32" t="s">
        <v>3714</v>
      </c>
      <c r="D719" s="32" t="s">
        <v>3715</v>
      </c>
      <c r="E719" s="32" t="s">
        <v>48</v>
      </c>
      <c r="F719" s="32" t="s">
        <v>49</v>
      </c>
      <c r="G719" s="33">
        <v>2187</v>
      </c>
      <c r="H719" s="27">
        <f t="shared" si="44"/>
        <v>20</v>
      </c>
      <c r="I719" s="34">
        <v>43621</v>
      </c>
      <c r="J719" s="33">
        <f ca="1">DATEDIF('BDD client - segmentation'!$I719,TODAY(),"M")</f>
        <v>45</v>
      </c>
      <c r="K719" s="27">
        <f t="shared" ca="1" si="45"/>
        <v>0</v>
      </c>
      <c r="L719" s="33">
        <v>30</v>
      </c>
      <c r="M719" s="27">
        <f t="shared" si="46"/>
        <v>15</v>
      </c>
      <c r="N719" s="27">
        <f t="shared" ca="1" si="47"/>
        <v>35</v>
      </c>
      <c r="O719" s="32" t="s">
        <v>3716</v>
      </c>
      <c r="P719" s="32" t="s">
        <v>3717</v>
      </c>
      <c r="Q719" s="32" t="s">
        <v>622</v>
      </c>
      <c r="R719" s="35">
        <v>43468</v>
      </c>
      <c r="S719" s="32">
        <v>540</v>
      </c>
      <c r="T719" s="36">
        <v>45</v>
      </c>
    </row>
    <row r="720" spans="1:20" x14ac:dyDescent="0.35">
      <c r="A720" s="25">
        <v>719</v>
      </c>
      <c r="B720" s="26" t="s">
        <v>3718</v>
      </c>
      <c r="C720" s="26" t="s">
        <v>3719</v>
      </c>
      <c r="D720" s="26" t="s">
        <v>3720</v>
      </c>
      <c r="E720" s="26" t="s">
        <v>62</v>
      </c>
      <c r="F720" s="26" t="s">
        <v>63</v>
      </c>
      <c r="G720" s="27">
        <v>3730</v>
      </c>
      <c r="H720" s="27">
        <f t="shared" si="44"/>
        <v>30</v>
      </c>
      <c r="I720" s="28">
        <v>44060</v>
      </c>
      <c r="J720" s="27">
        <f ca="1">DATEDIF('BDD client - segmentation'!$I720,TODAY(),"M")</f>
        <v>31</v>
      </c>
      <c r="K720" s="27">
        <f t="shared" ca="1" si="45"/>
        <v>0</v>
      </c>
      <c r="L720" s="27">
        <v>9</v>
      </c>
      <c r="M720" s="27">
        <f t="shared" si="46"/>
        <v>4.5</v>
      </c>
      <c r="N720" s="27">
        <f t="shared" ca="1" si="47"/>
        <v>34.5</v>
      </c>
      <c r="O720" s="26" t="s">
        <v>106</v>
      </c>
      <c r="P720" s="26" t="s">
        <v>369</v>
      </c>
      <c r="Q720" s="26" t="s">
        <v>370</v>
      </c>
      <c r="R720" s="29">
        <v>44860</v>
      </c>
      <c r="S720" s="26">
        <v>3411</v>
      </c>
      <c r="T720" s="30">
        <v>86</v>
      </c>
    </row>
    <row r="721" spans="1:20" x14ac:dyDescent="0.35">
      <c r="A721" s="31">
        <v>720</v>
      </c>
      <c r="B721" s="32" t="s">
        <v>3721</v>
      </c>
      <c r="C721" s="32" t="s">
        <v>3722</v>
      </c>
      <c r="D721" s="32" t="s">
        <v>3723</v>
      </c>
      <c r="E721" s="32" t="s">
        <v>48</v>
      </c>
      <c r="F721" s="32" t="s">
        <v>112</v>
      </c>
      <c r="G721" s="33">
        <v>3259</v>
      </c>
      <c r="H721" s="27">
        <f t="shared" si="44"/>
        <v>30</v>
      </c>
      <c r="I721" s="34">
        <v>43349</v>
      </c>
      <c r="J721" s="33">
        <f ca="1">DATEDIF('BDD client - segmentation'!$I721,TODAY(),"M")</f>
        <v>54</v>
      </c>
      <c r="K721" s="27">
        <f t="shared" ca="1" si="45"/>
        <v>0</v>
      </c>
      <c r="L721" s="33">
        <v>16</v>
      </c>
      <c r="M721" s="27">
        <f t="shared" si="46"/>
        <v>8</v>
      </c>
      <c r="N721" s="27">
        <f t="shared" ca="1" si="47"/>
        <v>38</v>
      </c>
      <c r="O721" s="32" t="s">
        <v>3724</v>
      </c>
      <c r="P721" s="32" t="s">
        <v>3343</v>
      </c>
      <c r="Q721" s="32" t="s">
        <v>3344</v>
      </c>
      <c r="R721" s="35">
        <v>44908</v>
      </c>
      <c r="S721" s="32">
        <v>3203</v>
      </c>
      <c r="T721" s="36">
        <v>249</v>
      </c>
    </row>
    <row r="722" spans="1:20" x14ac:dyDescent="0.35">
      <c r="A722" s="25">
        <v>721</v>
      </c>
      <c r="B722" s="26" t="s">
        <v>3725</v>
      </c>
      <c r="C722" s="26" t="s">
        <v>3726</v>
      </c>
      <c r="D722" s="26" t="s">
        <v>3727</v>
      </c>
      <c r="E722" s="26" t="s">
        <v>62</v>
      </c>
      <c r="F722" s="26" t="s">
        <v>63</v>
      </c>
      <c r="G722" s="27">
        <v>749</v>
      </c>
      <c r="H722" s="27">
        <f t="shared" si="44"/>
        <v>10</v>
      </c>
      <c r="I722" s="28">
        <v>44680</v>
      </c>
      <c r="J722" s="27">
        <f ca="1">DATEDIF('BDD client - segmentation'!$I722,TODAY(),"M")</f>
        <v>11</v>
      </c>
      <c r="K722" s="27">
        <f t="shared" ca="1" si="45"/>
        <v>5</v>
      </c>
      <c r="L722" s="27">
        <v>5</v>
      </c>
      <c r="M722" s="27">
        <f t="shared" si="46"/>
        <v>2.5</v>
      </c>
      <c r="N722" s="27">
        <f t="shared" ca="1" si="47"/>
        <v>17.5</v>
      </c>
      <c r="O722" s="26" t="s">
        <v>2973</v>
      </c>
      <c r="P722" s="26" t="s">
        <v>3728</v>
      </c>
      <c r="Q722" s="26" t="s">
        <v>3729</v>
      </c>
      <c r="R722" s="29">
        <v>44244</v>
      </c>
      <c r="S722" s="26">
        <v>2807</v>
      </c>
      <c r="T722" s="30">
        <v>247</v>
      </c>
    </row>
    <row r="723" spans="1:20" x14ac:dyDescent="0.35">
      <c r="A723" s="31">
        <v>722</v>
      </c>
      <c r="B723" s="32" t="s">
        <v>817</v>
      </c>
      <c r="C723" s="32" t="s">
        <v>3730</v>
      </c>
      <c r="D723" s="32" t="s">
        <v>3731</v>
      </c>
      <c r="E723" s="32" t="s">
        <v>62</v>
      </c>
      <c r="F723" s="32" t="s">
        <v>49</v>
      </c>
      <c r="G723" s="33">
        <v>4994</v>
      </c>
      <c r="H723" s="27">
        <f t="shared" si="44"/>
        <v>30</v>
      </c>
      <c r="I723" s="34">
        <v>44548</v>
      </c>
      <c r="J723" s="33">
        <f ca="1">DATEDIF('BDD client - segmentation'!$I723,TODAY(),"M")</f>
        <v>15</v>
      </c>
      <c r="K723" s="27">
        <f t="shared" ca="1" si="45"/>
        <v>1</v>
      </c>
      <c r="L723" s="33">
        <v>8</v>
      </c>
      <c r="M723" s="27">
        <f t="shared" si="46"/>
        <v>4</v>
      </c>
      <c r="N723" s="27">
        <f t="shared" ca="1" si="47"/>
        <v>35</v>
      </c>
      <c r="O723" s="32" t="s">
        <v>3732</v>
      </c>
      <c r="P723" s="32" t="s">
        <v>3733</v>
      </c>
      <c r="Q723" s="32" t="s">
        <v>238</v>
      </c>
      <c r="R723" s="35">
        <v>44368</v>
      </c>
      <c r="S723" s="32">
        <v>1199</v>
      </c>
      <c r="T723" s="36">
        <v>211</v>
      </c>
    </row>
    <row r="724" spans="1:20" x14ac:dyDescent="0.35">
      <c r="A724" s="25">
        <v>723</v>
      </c>
      <c r="B724" s="26" t="s">
        <v>1985</v>
      </c>
      <c r="C724" s="26" t="s">
        <v>3734</v>
      </c>
      <c r="D724" s="26" t="s">
        <v>3735</v>
      </c>
      <c r="E724" s="26" t="s">
        <v>48</v>
      </c>
      <c r="F724" s="26" t="s">
        <v>398</v>
      </c>
      <c r="G724" s="27">
        <v>2266</v>
      </c>
      <c r="H724" s="27">
        <f t="shared" si="44"/>
        <v>20</v>
      </c>
      <c r="I724" s="28">
        <v>44187</v>
      </c>
      <c r="J724" s="27">
        <f ca="1">DATEDIF('BDD client - segmentation'!$I724,TODAY(),"M")</f>
        <v>27</v>
      </c>
      <c r="K724" s="27">
        <f t="shared" ca="1" si="45"/>
        <v>0</v>
      </c>
      <c r="L724" s="27">
        <v>3</v>
      </c>
      <c r="M724" s="27">
        <f t="shared" si="46"/>
        <v>1.5</v>
      </c>
      <c r="N724" s="27">
        <f t="shared" ca="1" si="47"/>
        <v>21.5</v>
      </c>
      <c r="O724" s="26" t="s">
        <v>915</v>
      </c>
      <c r="P724" s="26" t="s">
        <v>3736</v>
      </c>
      <c r="Q724" s="26" t="s">
        <v>3737</v>
      </c>
      <c r="R724" s="29">
        <v>43668</v>
      </c>
      <c r="S724" s="26">
        <v>3131</v>
      </c>
      <c r="T724" s="30">
        <v>240</v>
      </c>
    </row>
    <row r="725" spans="1:20" x14ac:dyDescent="0.35">
      <c r="A725" s="31">
        <v>724</v>
      </c>
      <c r="B725" s="32" t="s">
        <v>3738</v>
      </c>
      <c r="C725" s="32" t="s">
        <v>3739</v>
      </c>
      <c r="D725" s="32" t="s">
        <v>3740</v>
      </c>
      <c r="E725" s="32" t="s">
        <v>62</v>
      </c>
      <c r="F725" s="32" t="s">
        <v>49</v>
      </c>
      <c r="G725" s="33">
        <v>2507</v>
      </c>
      <c r="H725" s="27">
        <f t="shared" si="44"/>
        <v>20</v>
      </c>
      <c r="I725" s="34">
        <v>43154</v>
      </c>
      <c r="J725" s="33">
        <f ca="1">DATEDIF('BDD client - segmentation'!$I725,TODAY(),"M")</f>
        <v>61</v>
      </c>
      <c r="K725" s="27">
        <f t="shared" ca="1" si="45"/>
        <v>0</v>
      </c>
      <c r="L725" s="33">
        <v>21</v>
      </c>
      <c r="M725" s="27">
        <f t="shared" si="46"/>
        <v>10.5</v>
      </c>
      <c r="N725" s="27">
        <f t="shared" ca="1" si="47"/>
        <v>30.5</v>
      </c>
      <c r="O725" s="32" t="s">
        <v>106</v>
      </c>
      <c r="P725" s="32" t="s">
        <v>3741</v>
      </c>
      <c r="Q725" s="32" t="s">
        <v>1930</v>
      </c>
      <c r="R725" s="35">
        <v>44186</v>
      </c>
      <c r="S725" s="32">
        <v>551</v>
      </c>
      <c r="T725" s="36">
        <v>132</v>
      </c>
    </row>
    <row r="726" spans="1:20" x14ac:dyDescent="0.35">
      <c r="A726" s="25">
        <v>725</v>
      </c>
      <c r="B726" s="26" t="s">
        <v>2476</v>
      </c>
      <c r="C726" s="26" t="s">
        <v>3742</v>
      </c>
      <c r="D726" s="26" t="s">
        <v>3743</v>
      </c>
      <c r="E726" s="26" t="s">
        <v>48</v>
      </c>
      <c r="F726" s="26" t="s">
        <v>398</v>
      </c>
      <c r="G726" s="27">
        <v>327</v>
      </c>
      <c r="H726" s="27">
        <f t="shared" si="44"/>
        <v>5</v>
      </c>
      <c r="I726" s="28">
        <v>43452</v>
      </c>
      <c r="J726" s="27">
        <f ca="1">DATEDIF('BDD client - segmentation'!$I726,TODAY(),"M")</f>
        <v>51</v>
      </c>
      <c r="K726" s="27">
        <f t="shared" ca="1" si="45"/>
        <v>0</v>
      </c>
      <c r="L726" s="27">
        <v>18</v>
      </c>
      <c r="M726" s="27">
        <f t="shared" si="46"/>
        <v>9</v>
      </c>
      <c r="N726" s="27">
        <f t="shared" ca="1" si="47"/>
        <v>14</v>
      </c>
      <c r="O726" s="26" t="s">
        <v>3744</v>
      </c>
      <c r="P726" s="26" t="s">
        <v>3745</v>
      </c>
      <c r="Q726" s="26" t="s">
        <v>486</v>
      </c>
      <c r="R726" s="29">
        <v>43559</v>
      </c>
      <c r="S726" s="26">
        <v>2929</v>
      </c>
      <c r="T726" s="30">
        <v>73</v>
      </c>
    </row>
    <row r="727" spans="1:20" x14ac:dyDescent="0.35">
      <c r="A727" s="31">
        <v>726</v>
      </c>
      <c r="B727" s="32" t="s">
        <v>3746</v>
      </c>
      <c r="C727" s="32" t="s">
        <v>3747</v>
      </c>
      <c r="D727" s="32" t="s">
        <v>3748</v>
      </c>
      <c r="E727" s="32" t="s">
        <v>62</v>
      </c>
      <c r="F727" s="32" t="s">
        <v>398</v>
      </c>
      <c r="G727" s="33">
        <v>717</v>
      </c>
      <c r="H727" s="27">
        <f t="shared" si="44"/>
        <v>10</v>
      </c>
      <c r="I727" s="34">
        <v>44317</v>
      </c>
      <c r="J727" s="33">
        <f ca="1">DATEDIF('BDD client - segmentation'!$I727,TODAY(),"M")</f>
        <v>23</v>
      </c>
      <c r="K727" s="27">
        <f t="shared" ca="1" si="45"/>
        <v>1</v>
      </c>
      <c r="L727" s="33">
        <v>12</v>
      </c>
      <c r="M727" s="27">
        <f t="shared" si="46"/>
        <v>6</v>
      </c>
      <c r="N727" s="27">
        <f t="shared" ca="1" si="47"/>
        <v>17</v>
      </c>
      <c r="O727" s="32" t="s">
        <v>386</v>
      </c>
      <c r="P727" s="32" t="s">
        <v>2629</v>
      </c>
      <c r="Q727" s="32" t="s">
        <v>2630</v>
      </c>
      <c r="R727" s="35">
        <v>43234</v>
      </c>
      <c r="S727" s="32">
        <v>2992</v>
      </c>
      <c r="T727" s="36">
        <v>124</v>
      </c>
    </row>
    <row r="728" spans="1:20" x14ac:dyDescent="0.35">
      <c r="A728" s="25">
        <v>727</v>
      </c>
      <c r="B728" s="26" t="s">
        <v>3749</v>
      </c>
      <c r="C728" s="26" t="s">
        <v>3750</v>
      </c>
      <c r="D728" s="26" t="s">
        <v>3751</v>
      </c>
      <c r="E728" s="26" t="s">
        <v>48</v>
      </c>
      <c r="F728" s="26" t="s">
        <v>63</v>
      </c>
      <c r="G728" s="27">
        <v>2103</v>
      </c>
      <c r="H728" s="27">
        <f t="shared" si="44"/>
        <v>20</v>
      </c>
      <c r="I728" s="28">
        <v>44225</v>
      </c>
      <c r="J728" s="27">
        <f ca="1">DATEDIF('BDD client - segmentation'!$I728,TODAY(),"M")</f>
        <v>26</v>
      </c>
      <c r="K728" s="27">
        <f t="shared" ca="1" si="45"/>
        <v>0</v>
      </c>
      <c r="L728" s="27">
        <v>6</v>
      </c>
      <c r="M728" s="27">
        <f t="shared" si="46"/>
        <v>3</v>
      </c>
      <c r="N728" s="27">
        <f t="shared" ca="1" si="47"/>
        <v>23</v>
      </c>
      <c r="O728" s="26" t="s">
        <v>3752</v>
      </c>
      <c r="P728" s="26" t="s">
        <v>2947</v>
      </c>
      <c r="Q728" s="26" t="s">
        <v>2948</v>
      </c>
      <c r="R728" s="29">
        <v>43204</v>
      </c>
      <c r="S728" s="26">
        <v>4755</v>
      </c>
      <c r="T728" s="30">
        <v>69</v>
      </c>
    </row>
    <row r="729" spans="1:20" x14ac:dyDescent="0.35">
      <c r="A729" s="31">
        <v>728</v>
      </c>
      <c r="B729" s="32" t="s">
        <v>3753</v>
      </c>
      <c r="C729" s="32" t="s">
        <v>3754</v>
      </c>
      <c r="D729" s="32" t="s">
        <v>3755</v>
      </c>
      <c r="E729" s="32" t="s">
        <v>62</v>
      </c>
      <c r="F729" s="32" t="s">
        <v>49</v>
      </c>
      <c r="G729" s="33">
        <v>322</v>
      </c>
      <c r="H729" s="27">
        <f t="shared" si="44"/>
        <v>5</v>
      </c>
      <c r="I729" s="34">
        <v>44548</v>
      </c>
      <c r="J729" s="33">
        <f ca="1">DATEDIF('BDD client - segmentation'!$I729,TODAY(),"M")</f>
        <v>15</v>
      </c>
      <c r="K729" s="27">
        <f t="shared" ca="1" si="45"/>
        <v>1</v>
      </c>
      <c r="L729" s="33">
        <v>1</v>
      </c>
      <c r="M729" s="27">
        <f t="shared" si="46"/>
        <v>0.5</v>
      </c>
      <c r="N729" s="27">
        <f t="shared" ca="1" si="47"/>
        <v>6.5</v>
      </c>
      <c r="O729" s="32" t="s">
        <v>3756</v>
      </c>
      <c r="P729" s="32" t="s">
        <v>3757</v>
      </c>
      <c r="Q729" s="32" t="s">
        <v>3758</v>
      </c>
      <c r="R729" s="35">
        <v>44301</v>
      </c>
      <c r="S729" s="32">
        <v>1343</v>
      </c>
      <c r="T729" s="36">
        <v>17</v>
      </c>
    </row>
    <row r="730" spans="1:20" x14ac:dyDescent="0.35">
      <c r="A730" s="25">
        <v>729</v>
      </c>
      <c r="B730" s="26" t="s">
        <v>3759</v>
      </c>
      <c r="C730" s="26" t="s">
        <v>3760</v>
      </c>
      <c r="D730" s="26" t="s">
        <v>3761</v>
      </c>
      <c r="E730" s="26" t="s">
        <v>62</v>
      </c>
      <c r="F730" s="26" t="s">
        <v>49</v>
      </c>
      <c r="G730" s="27">
        <v>4467</v>
      </c>
      <c r="H730" s="27">
        <f t="shared" si="44"/>
        <v>30</v>
      </c>
      <c r="I730" s="28">
        <v>43438</v>
      </c>
      <c r="J730" s="27">
        <f ca="1">DATEDIF('BDD client - segmentation'!$I730,TODAY(),"M")</f>
        <v>52</v>
      </c>
      <c r="K730" s="27">
        <f t="shared" ca="1" si="45"/>
        <v>0</v>
      </c>
      <c r="L730" s="27">
        <v>25</v>
      </c>
      <c r="M730" s="27">
        <f t="shared" si="46"/>
        <v>12.5</v>
      </c>
      <c r="N730" s="27">
        <f t="shared" ca="1" si="47"/>
        <v>42.5</v>
      </c>
      <c r="O730" s="26" t="s">
        <v>3220</v>
      </c>
      <c r="P730" s="26" t="s">
        <v>3762</v>
      </c>
      <c r="Q730" s="26" t="s">
        <v>89</v>
      </c>
      <c r="R730" s="29">
        <v>43650</v>
      </c>
      <c r="S730" s="26">
        <v>3776</v>
      </c>
      <c r="T730" s="30">
        <v>84</v>
      </c>
    </row>
    <row r="731" spans="1:20" x14ac:dyDescent="0.35">
      <c r="A731" s="31">
        <v>730</v>
      </c>
      <c r="B731" s="32" t="s">
        <v>103</v>
      </c>
      <c r="C731" s="32" t="s">
        <v>3763</v>
      </c>
      <c r="D731" s="32" t="s">
        <v>3764</v>
      </c>
      <c r="E731" s="32" t="s">
        <v>62</v>
      </c>
      <c r="F731" s="32" t="s">
        <v>49</v>
      </c>
      <c r="G731" s="33">
        <v>297</v>
      </c>
      <c r="H731" s="27">
        <f t="shared" si="44"/>
        <v>5</v>
      </c>
      <c r="I731" s="34">
        <v>44469</v>
      </c>
      <c r="J731" s="33">
        <f ca="1">DATEDIF('BDD client - segmentation'!$I731,TODAY(),"M")</f>
        <v>18</v>
      </c>
      <c r="K731" s="27">
        <f t="shared" ca="1" si="45"/>
        <v>1</v>
      </c>
      <c r="L731" s="33">
        <v>5</v>
      </c>
      <c r="M731" s="27">
        <f t="shared" si="46"/>
        <v>2.5</v>
      </c>
      <c r="N731" s="27">
        <f t="shared" ca="1" si="47"/>
        <v>8.5</v>
      </c>
      <c r="O731" s="32" t="s">
        <v>70</v>
      </c>
      <c r="P731" s="32" t="s">
        <v>3765</v>
      </c>
      <c r="Q731" s="32" t="s">
        <v>3766</v>
      </c>
      <c r="R731" s="35">
        <v>44493</v>
      </c>
      <c r="S731" s="32">
        <v>224</v>
      </c>
      <c r="T731" s="36">
        <v>235</v>
      </c>
    </row>
    <row r="732" spans="1:20" x14ac:dyDescent="0.35">
      <c r="A732" s="25">
        <v>731</v>
      </c>
      <c r="B732" s="26" t="s">
        <v>3767</v>
      </c>
      <c r="C732" s="26" t="s">
        <v>3768</v>
      </c>
      <c r="D732" s="26" t="s">
        <v>3769</v>
      </c>
      <c r="E732" s="26" t="s">
        <v>62</v>
      </c>
      <c r="F732" s="26" t="s">
        <v>398</v>
      </c>
      <c r="G732" s="27">
        <v>3927</v>
      </c>
      <c r="H732" s="27">
        <f t="shared" si="44"/>
        <v>30</v>
      </c>
      <c r="I732" s="28">
        <v>44806</v>
      </c>
      <c r="J732" s="27">
        <f ca="1">DATEDIF('BDD client - segmentation'!$I732,TODAY(),"M")</f>
        <v>7</v>
      </c>
      <c r="K732" s="27">
        <f t="shared" ca="1" si="45"/>
        <v>5</v>
      </c>
      <c r="L732" s="27">
        <v>24</v>
      </c>
      <c r="M732" s="27">
        <f t="shared" si="46"/>
        <v>12</v>
      </c>
      <c r="N732" s="27">
        <f t="shared" ca="1" si="47"/>
        <v>47</v>
      </c>
      <c r="O732" s="26" t="s">
        <v>3770</v>
      </c>
      <c r="P732" s="26" t="s">
        <v>3771</v>
      </c>
      <c r="Q732" s="26" t="s">
        <v>3772</v>
      </c>
      <c r="R732" s="29">
        <v>44110</v>
      </c>
      <c r="S732" s="26">
        <v>1227</v>
      </c>
      <c r="T732" s="30">
        <v>14</v>
      </c>
    </row>
    <row r="733" spans="1:20" x14ac:dyDescent="0.35">
      <c r="A733" s="31">
        <v>732</v>
      </c>
      <c r="B733" s="32" t="s">
        <v>3773</v>
      </c>
      <c r="C733" s="32" t="s">
        <v>3774</v>
      </c>
      <c r="D733" s="32" t="s">
        <v>3775</v>
      </c>
      <c r="E733" s="32" t="s">
        <v>48</v>
      </c>
      <c r="F733" s="32" t="s">
        <v>49</v>
      </c>
      <c r="G733" s="33">
        <v>3836</v>
      </c>
      <c r="H733" s="27">
        <f t="shared" si="44"/>
        <v>30</v>
      </c>
      <c r="I733" s="34">
        <v>44579</v>
      </c>
      <c r="J733" s="33">
        <f ca="1">DATEDIF('BDD client - segmentation'!$I733,TODAY(),"M")</f>
        <v>14</v>
      </c>
      <c r="K733" s="27">
        <f t="shared" ca="1" si="45"/>
        <v>1</v>
      </c>
      <c r="L733" s="33">
        <v>9</v>
      </c>
      <c r="M733" s="27">
        <f t="shared" si="46"/>
        <v>4.5</v>
      </c>
      <c r="N733" s="27">
        <f t="shared" ca="1" si="47"/>
        <v>35.5</v>
      </c>
      <c r="O733" s="32" t="s">
        <v>1166</v>
      </c>
      <c r="P733" s="32" t="s">
        <v>3776</v>
      </c>
      <c r="Q733" s="32" t="s">
        <v>238</v>
      </c>
      <c r="R733" s="35">
        <v>43474</v>
      </c>
      <c r="S733" s="32">
        <v>3294</v>
      </c>
      <c r="T733" s="36">
        <v>70</v>
      </c>
    </row>
    <row r="734" spans="1:20" x14ac:dyDescent="0.35">
      <c r="A734" s="25">
        <v>733</v>
      </c>
      <c r="B734" s="26" t="s">
        <v>3777</v>
      </c>
      <c r="C734" s="26" t="s">
        <v>3778</v>
      </c>
      <c r="D734" s="26" t="s">
        <v>3779</v>
      </c>
      <c r="E734" s="26" t="s">
        <v>62</v>
      </c>
      <c r="F734" s="26" t="s">
        <v>49</v>
      </c>
      <c r="G734" s="27">
        <v>2338</v>
      </c>
      <c r="H734" s="27">
        <f t="shared" si="44"/>
        <v>20</v>
      </c>
      <c r="I734" s="28">
        <v>44766</v>
      </c>
      <c r="J734" s="27">
        <f ca="1">DATEDIF('BDD client - segmentation'!$I734,TODAY(),"M")</f>
        <v>8</v>
      </c>
      <c r="K734" s="27">
        <f t="shared" ca="1" si="45"/>
        <v>5</v>
      </c>
      <c r="L734" s="27">
        <v>10</v>
      </c>
      <c r="M734" s="27">
        <f t="shared" si="46"/>
        <v>5</v>
      </c>
      <c r="N734" s="27">
        <f t="shared" ca="1" si="47"/>
        <v>30</v>
      </c>
      <c r="O734" s="26" t="s">
        <v>3780</v>
      </c>
      <c r="P734" s="26" t="s">
        <v>3781</v>
      </c>
      <c r="Q734" s="26" t="s">
        <v>1353</v>
      </c>
      <c r="R734" s="29">
        <v>44708</v>
      </c>
      <c r="S734" s="26">
        <v>2884</v>
      </c>
      <c r="T734" s="30">
        <v>208</v>
      </c>
    </row>
    <row r="735" spans="1:20" x14ac:dyDescent="0.35">
      <c r="A735" s="31">
        <v>734</v>
      </c>
      <c r="B735" s="32" t="s">
        <v>641</v>
      </c>
      <c r="C735" s="32" t="s">
        <v>3782</v>
      </c>
      <c r="D735" s="32" t="s">
        <v>3783</v>
      </c>
      <c r="E735" s="32" t="s">
        <v>62</v>
      </c>
      <c r="F735" s="32" t="s">
        <v>63</v>
      </c>
      <c r="G735" s="33">
        <v>2282</v>
      </c>
      <c r="H735" s="27">
        <f t="shared" si="44"/>
        <v>20</v>
      </c>
      <c r="I735" s="34">
        <v>43450</v>
      </c>
      <c r="J735" s="33">
        <f ca="1">DATEDIF('BDD client - segmentation'!$I735,TODAY(),"M")</f>
        <v>51</v>
      </c>
      <c r="K735" s="27">
        <f t="shared" ca="1" si="45"/>
        <v>0</v>
      </c>
      <c r="L735" s="33">
        <v>2</v>
      </c>
      <c r="M735" s="27">
        <f t="shared" si="46"/>
        <v>1</v>
      </c>
      <c r="N735" s="27">
        <f t="shared" ca="1" si="47"/>
        <v>21</v>
      </c>
      <c r="O735" s="32" t="s">
        <v>100</v>
      </c>
      <c r="P735" s="32" t="s">
        <v>3784</v>
      </c>
      <c r="Q735" s="32" t="s">
        <v>359</v>
      </c>
      <c r="R735" s="35">
        <v>43822</v>
      </c>
      <c r="S735" s="32">
        <v>857</v>
      </c>
      <c r="T735" s="36">
        <v>198</v>
      </c>
    </row>
    <row r="736" spans="1:20" x14ac:dyDescent="0.35">
      <c r="A736" s="25">
        <v>735</v>
      </c>
      <c r="B736" s="26" t="s">
        <v>3785</v>
      </c>
      <c r="C736" s="26" t="s">
        <v>3786</v>
      </c>
      <c r="D736" s="26" t="s">
        <v>3787</v>
      </c>
      <c r="E736" s="26" t="s">
        <v>62</v>
      </c>
      <c r="F736" s="26" t="s">
        <v>49</v>
      </c>
      <c r="G736" s="27">
        <v>1152</v>
      </c>
      <c r="H736" s="27">
        <f t="shared" si="44"/>
        <v>20</v>
      </c>
      <c r="I736" s="28">
        <v>44191</v>
      </c>
      <c r="J736" s="27">
        <f ca="1">DATEDIF('BDD client - segmentation'!$I736,TODAY(),"M")</f>
        <v>27</v>
      </c>
      <c r="K736" s="27">
        <f t="shared" ca="1" si="45"/>
        <v>0</v>
      </c>
      <c r="L736" s="27">
        <v>4</v>
      </c>
      <c r="M736" s="27">
        <f t="shared" si="46"/>
        <v>2</v>
      </c>
      <c r="N736" s="27">
        <f t="shared" ca="1" si="47"/>
        <v>22</v>
      </c>
      <c r="O736" s="26" t="s">
        <v>3788</v>
      </c>
      <c r="P736" s="26" t="s">
        <v>3789</v>
      </c>
      <c r="Q736" s="26" t="s">
        <v>3790</v>
      </c>
      <c r="R736" s="29">
        <v>43915</v>
      </c>
      <c r="S736" s="26">
        <v>4643</v>
      </c>
      <c r="T736" s="30">
        <v>56</v>
      </c>
    </row>
    <row r="737" spans="1:20" x14ac:dyDescent="0.35">
      <c r="A737" s="31">
        <v>736</v>
      </c>
      <c r="B737" s="32" t="s">
        <v>3791</v>
      </c>
      <c r="C737" s="32" t="s">
        <v>3792</v>
      </c>
      <c r="D737" s="32" t="s">
        <v>3793</v>
      </c>
      <c r="E737" s="32" t="s">
        <v>62</v>
      </c>
      <c r="F737" s="32" t="s">
        <v>125</v>
      </c>
      <c r="G737" s="33">
        <v>4176</v>
      </c>
      <c r="H737" s="27">
        <f t="shared" si="44"/>
        <v>30</v>
      </c>
      <c r="I737" s="34">
        <v>43747</v>
      </c>
      <c r="J737" s="33">
        <f ca="1">DATEDIF('BDD client - segmentation'!$I737,TODAY(),"M")</f>
        <v>41</v>
      </c>
      <c r="K737" s="27">
        <f t="shared" ca="1" si="45"/>
        <v>0</v>
      </c>
      <c r="L737" s="33">
        <v>12</v>
      </c>
      <c r="M737" s="27">
        <f t="shared" si="46"/>
        <v>6</v>
      </c>
      <c r="N737" s="27">
        <f t="shared" ca="1" si="47"/>
        <v>36</v>
      </c>
      <c r="O737" s="32" t="s">
        <v>3794</v>
      </c>
      <c r="P737" s="32" t="s">
        <v>3795</v>
      </c>
      <c r="Q737" s="32" t="s">
        <v>3796</v>
      </c>
      <c r="R737" s="35">
        <v>43635</v>
      </c>
      <c r="S737" s="32">
        <v>3739</v>
      </c>
      <c r="T737" s="36">
        <v>6</v>
      </c>
    </row>
    <row r="738" spans="1:20" x14ac:dyDescent="0.35">
      <c r="A738" s="25">
        <v>737</v>
      </c>
      <c r="B738" s="26" t="s">
        <v>2043</v>
      </c>
      <c r="C738" s="26" t="s">
        <v>3797</v>
      </c>
      <c r="D738" s="26" t="s">
        <v>3798</v>
      </c>
      <c r="E738" s="26" t="s">
        <v>62</v>
      </c>
      <c r="F738" s="26" t="s">
        <v>49</v>
      </c>
      <c r="G738" s="27">
        <v>642</v>
      </c>
      <c r="H738" s="27">
        <f t="shared" si="44"/>
        <v>10</v>
      </c>
      <c r="I738" s="28">
        <v>44815</v>
      </c>
      <c r="J738" s="27">
        <f ca="1">DATEDIF('BDD client - segmentation'!$I738,TODAY(),"M")</f>
        <v>6</v>
      </c>
      <c r="K738" s="27">
        <f t="shared" ca="1" si="45"/>
        <v>10</v>
      </c>
      <c r="L738" s="27">
        <v>25</v>
      </c>
      <c r="M738" s="27">
        <f t="shared" si="46"/>
        <v>12.5</v>
      </c>
      <c r="N738" s="27">
        <f t="shared" ca="1" si="47"/>
        <v>32.5</v>
      </c>
      <c r="O738" s="26" t="s">
        <v>56</v>
      </c>
      <c r="P738" s="26" t="s">
        <v>3799</v>
      </c>
      <c r="Q738" s="26" t="s">
        <v>855</v>
      </c>
      <c r="R738" s="29">
        <v>43852</v>
      </c>
      <c r="S738" s="26">
        <v>216</v>
      </c>
      <c r="T738" s="30">
        <v>97</v>
      </c>
    </row>
    <row r="739" spans="1:20" x14ac:dyDescent="0.35">
      <c r="A739" s="31">
        <v>738</v>
      </c>
      <c r="B739" s="32" t="s">
        <v>3800</v>
      </c>
      <c r="C739" s="32" t="s">
        <v>3801</v>
      </c>
      <c r="D739" s="32" t="s">
        <v>3802</v>
      </c>
      <c r="E739" s="32" t="s">
        <v>62</v>
      </c>
      <c r="F739" s="32" t="s">
        <v>398</v>
      </c>
      <c r="G739" s="33">
        <v>3221</v>
      </c>
      <c r="H739" s="27">
        <f t="shared" si="44"/>
        <v>30</v>
      </c>
      <c r="I739" s="34">
        <v>44011</v>
      </c>
      <c r="J739" s="33">
        <f ca="1">DATEDIF('BDD client - segmentation'!$I739,TODAY(),"M")</f>
        <v>33</v>
      </c>
      <c r="K739" s="27">
        <f t="shared" ca="1" si="45"/>
        <v>0</v>
      </c>
      <c r="L739" s="33">
        <v>4</v>
      </c>
      <c r="M739" s="27">
        <f t="shared" si="46"/>
        <v>2</v>
      </c>
      <c r="N739" s="27">
        <f t="shared" ca="1" si="47"/>
        <v>32</v>
      </c>
      <c r="O739" s="32" t="s">
        <v>70</v>
      </c>
      <c r="P739" s="32" t="s">
        <v>3803</v>
      </c>
      <c r="Q739" s="32" t="s">
        <v>3804</v>
      </c>
      <c r="R739" s="35">
        <v>43863</v>
      </c>
      <c r="S739" s="32">
        <v>132</v>
      </c>
      <c r="T739" s="36">
        <v>70</v>
      </c>
    </row>
    <row r="740" spans="1:20" x14ac:dyDescent="0.35">
      <c r="A740" s="25">
        <v>739</v>
      </c>
      <c r="B740" s="26" t="s">
        <v>3805</v>
      </c>
      <c r="C740" s="26" t="s">
        <v>762</v>
      </c>
      <c r="D740" s="26" t="s">
        <v>3806</v>
      </c>
      <c r="E740" s="26" t="s">
        <v>62</v>
      </c>
      <c r="F740" s="26" t="s">
        <v>49</v>
      </c>
      <c r="G740" s="27">
        <v>3217</v>
      </c>
      <c r="H740" s="27">
        <f t="shared" si="44"/>
        <v>30</v>
      </c>
      <c r="I740" s="28">
        <v>43858</v>
      </c>
      <c r="J740" s="27">
        <f ca="1">DATEDIF('BDD client - segmentation'!$I740,TODAY(),"M")</f>
        <v>38</v>
      </c>
      <c r="K740" s="27">
        <f t="shared" ca="1" si="45"/>
        <v>0</v>
      </c>
      <c r="L740" s="27">
        <v>5</v>
      </c>
      <c r="M740" s="27">
        <f t="shared" si="46"/>
        <v>2.5</v>
      </c>
      <c r="N740" s="27">
        <f t="shared" ca="1" si="47"/>
        <v>32.5</v>
      </c>
      <c r="O740" s="26" t="s">
        <v>106</v>
      </c>
      <c r="P740" s="26" t="s">
        <v>3807</v>
      </c>
      <c r="Q740" s="26" t="s">
        <v>3808</v>
      </c>
      <c r="R740" s="29">
        <v>43743</v>
      </c>
      <c r="S740" s="26">
        <v>2068</v>
      </c>
      <c r="T740" s="30">
        <v>40</v>
      </c>
    </row>
    <row r="741" spans="1:20" x14ac:dyDescent="0.35">
      <c r="A741" s="31">
        <v>740</v>
      </c>
      <c r="B741" s="32" t="s">
        <v>3809</v>
      </c>
      <c r="C741" s="32" t="s">
        <v>3810</v>
      </c>
      <c r="D741" s="32" t="s">
        <v>3811</v>
      </c>
      <c r="E741" s="32" t="s">
        <v>48</v>
      </c>
      <c r="F741" s="32" t="s">
        <v>49</v>
      </c>
      <c r="G741" s="33">
        <v>2451</v>
      </c>
      <c r="H741" s="27">
        <f t="shared" si="44"/>
        <v>20</v>
      </c>
      <c r="I741" s="34">
        <v>43574</v>
      </c>
      <c r="J741" s="33">
        <f ca="1">DATEDIF('BDD client - segmentation'!$I741,TODAY(),"M")</f>
        <v>47</v>
      </c>
      <c r="K741" s="27">
        <f t="shared" ca="1" si="45"/>
        <v>0</v>
      </c>
      <c r="L741" s="33">
        <v>26</v>
      </c>
      <c r="M741" s="27">
        <f t="shared" si="46"/>
        <v>13</v>
      </c>
      <c r="N741" s="27">
        <f t="shared" ca="1" si="47"/>
        <v>33</v>
      </c>
      <c r="O741" s="32" t="s">
        <v>2479</v>
      </c>
      <c r="P741" s="32" t="s">
        <v>464</v>
      </c>
      <c r="Q741" s="32" t="s">
        <v>465</v>
      </c>
      <c r="R741" s="35">
        <v>44154</v>
      </c>
      <c r="S741" s="32">
        <v>3536</v>
      </c>
      <c r="T741" s="36">
        <v>173</v>
      </c>
    </row>
    <row r="742" spans="1:20" x14ac:dyDescent="0.35">
      <c r="A742" s="25">
        <v>741</v>
      </c>
      <c r="B742" s="26" t="s">
        <v>3812</v>
      </c>
      <c r="C742" s="26" t="s">
        <v>3813</v>
      </c>
      <c r="D742" s="26" t="s">
        <v>3814</v>
      </c>
      <c r="E742" s="26" t="s">
        <v>48</v>
      </c>
      <c r="F742" s="26" t="s">
        <v>49</v>
      </c>
      <c r="G742" s="27">
        <v>2160</v>
      </c>
      <c r="H742" s="27">
        <f t="shared" si="44"/>
        <v>20</v>
      </c>
      <c r="I742" s="28">
        <v>44423</v>
      </c>
      <c r="J742" s="27">
        <f ca="1">DATEDIF('BDD client - segmentation'!$I742,TODAY(),"M")</f>
        <v>19</v>
      </c>
      <c r="K742" s="27">
        <f t="shared" ca="1" si="45"/>
        <v>1</v>
      </c>
      <c r="L742" s="27">
        <v>18</v>
      </c>
      <c r="M742" s="27">
        <f t="shared" si="46"/>
        <v>9</v>
      </c>
      <c r="N742" s="27">
        <f t="shared" ca="1" si="47"/>
        <v>30</v>
      </c>
      <c r="O742" s="26" t="s">
        <v>2290</v>
      </c>
      <c r="P742" s="26" t="s">
        <v>2543</v>
      </c>
      <c r="Q742" s="26" t="s">
        <v>2544</v>
      </c>
      <c r="R742" s="29">
        <v>43258</v>
      </c>
      <c r="S742" s="26">
        <v>4610</v>
      </c>
      <c r="T742" s="30">
        <v>100</v>
      </c>
    </row>
    <row r="743" spans="1:20" x14ac:dyDescent="0.35">
      <c r="A743" s="31">
        <v>742</v>
      </c>
      <c r="B743" s="32" t="s">
        <v>3815</v>
      </c>
      <c r="C743" s="32" t="s">
        <v>3816</v>
      </c>
      <c r="D743" s="32" t="s">
        <v>3817</v>
      </c>
      <c r="E743" s="32" t="s">
        <v>62</v>
      </c>
      <c r="F743" s="32" t="s">
        <v>49</v>
      </c>
      <c r="G743" s="33">
        <v>1800</v>
      </c>
      <c r="H743" s="27">
        <f t="shared" si="44"/>
        <v>20</v>
      </c>
      <c r="I743" s="34">
        <v>43204</v>
      </c>
      <c r="J743" s="33">
        <f ca="1">DATEDIF('BDD client - segmentation'!$I743,TODAY(),"M")</f>
        <v>59</v>
      </c>
      <c r="K743" s="27">
        <f t="shared" ca="1" si="45"/>
        <v>0</v>
      </c>
      <c r="L743" s="33">
        <v>24</v>
      </c>
      <c r="M743" s="27">
        <f t="shared" si="46"/>
        <v>12</v>
      </c>
      <c r="N743" s="27">
        <f t="shared" ca="1" si="47"/>
        <v>32</v>
      </c>
      <c r="O743" s="32" t="s">
        <v>3818</v>
      </c>
      <c r="P743" s="32" t="s">
        <v>3819</v>
      </c>
      <c r="Q743" s="32" t="s">
        <v>3667</v>
      </c>
      <c r="R743" s="35">
        <v>43406</v>
      </c>
      <c r="S743" s="32">
        <v>115</v>
      </c>
      <c r="T743" s="36">
        <v>53</v>
      </c>
    </row>
    <row r="744" spans="1:20" x14ac:dyDescent="0.35">
      <c r="A744" s="25">
        <v>743</v>
      </c>
      <c r="B744" s="26" t="s">
        <v>3820</v>
      </c>
      <c r="C744" s="26" t="s">
        <v>3821</v>
      </c>
      <c r="D744" s="26" t="s">
        <v>3822</v>
      </c>
      <c r="E744" s="26" t="s">
        <v>48</v>
      </c>
      <c r="F744" s="26" t="s">
        <v>49</v>
      </c>
      <c r="G744" s="27">
        <v>2027</v>
      </c>
      <c r="H744" s="27">
        <f t="shared" si="44"/>
        <v>20</v>
      </c>
      <c r="I744" s="28">
        <v>44790</v>
      </c>
      <c r="J744" s="27">
        <f ca="1">DATEDIF('BDD client - segmentation'!$I744,TODAY(),"M")</f>
        <v>7</v>
      </c>
      <c r="K744" s="27">
        <f t="shared" ca="1" si="45"/>
        <v>5</v>
      </c>
      <c r="L744" s="27">
        <v>3</v>
      </c>
      <c r="M744" s="27">
        <f t="shared" si="46"/>
        <v>1.5</v>
      </c>
      <c r="N744" s="27">
        <f t="shared" ca="1" si="47"/>
        <v>26.5</v>
      </c>
      <c r="O744" s="26" t="s">
        <v>3823</v>
      </c>
      <c r="P744" s="26" t="s">
        <v>475</v>
      </c>
      <c r="Q744" s="26" t="s">
        <v>441</v>
      </c>
      <c r="R744" s="29">
        <v>44370</v>
      </c>
      <c r="S744" s="26">
        <v>1772</v>
      </c>
      <c r="T744" s="30">
        <v>41</v>
      </c>
    </row>
    <row r="745" spans="1:20" x14ac:dyDescent="0.35">
      <c r="A745" s="31">
        <v>744</v>
      </c>
      <c r="B745" s="32" t="s">
        <v>3824</v>
      </c>
      <c r="C745" s="32" t="s">
        <v>3825</v>
      </c>
      <c r="D745" s="32" t="s">
        <v>3826</v>
      </c>
      <c r="E745" s="32" t="s">
        <v>62</v>
      </c>
      <c r="F745" s="32" t="s">
        <v>49</v>
      </c>
      <c r="G745" s="33">
        <v>4602</v>
      </c>
      <c r="H745" s="27">
        <f t="shared" si="44"/>
        <v>30</v>
      </c>
      <c r="I745" s="34">
        <v>44924</v>
      </c>
      <c r="J745" s="33">
        <f ca="1">DATEDIF('BDD client - segmentation'!$I745,TODAY(),"M")</f>
        <v>3</v>
      </c>
      <c r="K745" s="27">
        <f t="shared" ca="1" si="45"/>
        <v>20</v>
      </c>
      <c r="L745" s="33">
        <v>29</v>
      </c>
      <c r="M745" s="27">
        <f t="shared" si="46"/>
        <v>14.5</v>
      </c>
      <c r="N745" s="27">
        <f t="shared" ca="1" si="47"/>
        <v>64.5</v>
      </c>
      <c r="O745" s="32" t="s">
        <v>3827</v>
      </c>
      <c r="P745" s="32" t="s">
        <v>3084</v>
      </c>
      <c r="Q745" s="32" t="s">
        <v>2117</v>
      </c>
      <c r="R745" s="35">
        <v>43195</v>
      </c>
      <c r="S745" s="32">
        <v>3424</v>
      </c>
      <c r="T745" s="36">
        <v>81</v>
      </c>
    </row>
    <row r="746" spans="1:20" x14ac:dyDescent="0.35">
      <c r="A746" s="25">
        <v>745</v>
      </c>
      <c r="B746" s="26" t="s">
        <v>3828</v>
      </c>
      <c r="C746" s="26" t="s">
        <v>3829</v>
      </c>
      <c r="D746" s="26" t="s">
        <v>3830</v>
      </c>
      <c r="E746" s="26" t="s">
        <v>48</v>
      </c>
      <c r="F746" s="26" t="s">
        <v>49</v>
      </c>
      <c r="G746" s="27">
        <v>1526</v>
      </c>
      <c r="H746" s="27">
        <f t="shared" si="44"/>
        <v>20</v>
      </c>
      <c r="I746" s="28">
        <v>43700</v>
      </c>
      <c r="J746" s="27">
        <f ca="1">DATEDIF('BDD client - segmentation'!$I746,TODAY(),"M")</f>
        <v>43</v>
      </c>
      <c r="K746" s="27">
        <f t="shared" ca="1" si="45"/>
        <v>0</v>
      </c>
      <c r="L746" s="27">
        <v>19</v>
      </c>
      <c r="M746" s="27">
        <f t="shared" si="46"/>
        <v>9.5</v>
      </c>
      <c r="N746" s="27">
        <f t="shared" ca="1" si="47"/>
        <v>29.5</v>
      </c>
      <c r="O746" s="26" t="s">
        <v>3831</v>
      </c>
      <c r="P746" s="26" t="s">
        <v>3629</v>
      </c>
      <c r="Q746" s="26" t="s">
        <v>3630</v>
      </c>
      <c r="R746" s="29">
        <v>43667</v>
      </c>
      <c r="S746" s="26">
        <v>3998</v>
      </c>
      <c r="T746" s="30">
        <v>120</v>
      </c>
    </row>
    <row r="747" spans="1:20" x14ac:dyDescent="0.35">
      <c r="A747" s="31">
        <v>746</v>
      </c>
      <c r="B747" s="32" t="s">
        <v>3832</v>
      </c>
      <c r="C747" s="32" t="s">
        <v>3833</v>
      </c>
      <c r="D747" s="32" t="s">
        <v>3834</v>
      </c>
      <c r="E747" s="32" t="s">
        <v>62</v>
      </c>
      <c r="F747" s="32" t="s">
        <v>49</v>
      </c>
      <c r="G747" s="33">
        <v>2851</v>
      </c>
      <c r="H747" s="27">
        <f t="shared" si="44"/>
        <v>20</v>
      </c>
      <c r="I747" s="34">
        <v>43398</v>
      </c>
      <c r="J747" s="33">
        <f ca="1">DATEDIF('BDD client - segmentation'!$I747,TODAY(),"M")</f>
        <v>53</v>
      </c>
      <c r="K747" s="27">
        <f t="shared" ca="1" si="45"/>
        <v>0</v>
      </c>
      <c r="L747" s="33">
        <v>20</v>
      </c>
      <c r="M747" s="27">
        <f t="shared" si="46"/>
        <v>10</v>
      </c>
      <c r="N747" s="27">
        <f t="shared" ca="1" si="47"/>
        <v>30</v>
      </c>
      <c r="O747" s="32" t="s">
        <v>3835</v>
      </c>
      <c r="P747" s="32" t="s">
        <v>3836</v>
      </c>
      <c r="Q747" s="32" t="s">
        <v>3837</v>
      </c>
      <c r="R747" s="35">
        <v>43614</v>
      </c>
      <c r="S747" s="32">
        <v>3486</v>
      </c>
      <c r="T747" s="36">
        <v>162</v>
      </c>
    </row>
    <row r="748" spans="1:20" x14ac:dyDescent="0.35">
      <c r="A748" s="25">
        <v>747</v>
      </c>
      <c r="B748" s="26" t="s">
        <v>3838</v>
      </c>
      <c r="C748" s="26" t="s">
        <v>3839</v>
      </c>
      <c r="D748" s="26" t="s">
        <v>3840</v>
      </c>
      <c r="E748" s="26" t="s">
        <v>62</v>
      </c>
      <c r="F748" s="26" t="s">
        <v>49</v>
      </c>
      <c r="G748" s="27">
        <v>464</v>
      </c>
      <c r="H748" s="27">
        <f t="shared" si="44"/>
        <v>5</v>
      </c>
      <c r="I748" s="28">
        <v>44516</v>
      </c>
      <c r="J748" s="27">
        <f ca="1">DATEDIF('BDD client - segmentation'!$I748,TODAY(),"M")</f>
        <v>16</v>
      </c>
      <c r="K748" s="27">
        <f t="shared" ca="1" si="45"/>
        <v>1</v>
      </c>
      <c r="L748" s="27">
        <v>20</v>
      </c>
      <c r="M748" s="27">
        <f t="shared" si="46"/>
        <v>10</v>
      </c>
      <c r="N748" s="27">
        <f t="shared" ca="1" si="47"/>
        <v>16</v>
      </c>
      <c r="O748" s="26" t="s">
        <v>3841</v>
      </c>
      <c r="P748" s="26" t="s">
        <v>3842</v>
      </c>
      <c r="Q748" s="26" t="s">
        <v>3843</v>
      </c>
      <c r="R748" s="29">
        <v>43545</v>
      </c>
      <c r="S748" s="26">
        <v>4103</v>
      </c>
      <c r="T748" s="30">
        <v>73</v>
      </c>
    </row>
    <row r="749" spans="1:20" x14ac:dyDescent="0.35">
      <c r="A749" s="31">
        <v>748</v>
      </c>
      <c r="B749" s="32" t="s">
        <v>3844</v>
      </c>
      <c r="C749" s="32" t="s">
        <v>3845</v>
      </c>
      <c r="D749" s="32" t="s">
        <v>3846</v>
      </c>
      <c r="E749" s="32" t="s">
        <v>62</v>
      </c>
      <c r="F749" s="32" t="s">
        <v>49</v>
      </c>
      <c r="G749" s="33">
        <v>2789</v>
      </c>
      <c r="H749" s="27">
        <f t="shared" si="44"/>
        <v>20</v>
      </c>
      <c r="I749" s="34">
        <v>43175</v>
      </c>
      <c r="J749" s="33">
        <f ca="1">DATEDIF('BDD client - segmentation'!$I749,TODAY(),"M")</f>
        <v>60</v>
      </c>
      <c r="K749" s="27">
        <f t="shared" ca="1" si="45"/>
        <v>0</v>
      </c>
      <c r="L749" s="33">
        <v>18</v>
      </c>
      <c r="M749" s="27">
        <f t="shared" si="46"/>
        <v>9</v>
      </c>
      <c r="N749" s="27">
        <f t="shared" ca="1" si="47"/>
        <v>29</v>
      </c>
      <c r="O749" s="32" t="s">
        <v>1175</v>
      </c>
      <c r="P749" s="32" t="s">
        <v>3847</v>
      </c>
      <c r="Q749" s="32" t="s">
        <v>441</v>
      </c>
      <c r="R749" s="35">
        <v>43117</v>
      </c>
      <c r="S749" s="32">
        <v>2415</v>
      </c>
      <c r="T749" s="36">
        <v>86</v>
      </c>
    </row>
    <row r="750" spans="1:20" x14ac:dyDescent="0.35">
      <c r="A750" s="25">
        <v>749</v>
      </c>
      <c r="B750" s="26" t="s">
        <v>629</v>
      </c>
      <c r="C750" s="26" t="s">
        <v>3848</v>
      </c>
      <c r="D750" s="26" t="s">
        <v>3849</v>
      </c>
      <c r="E750" s="26" t="s">
        <v>48</v>
      </c>
      <c r="F750" s="26" t="s">
        <v>49</v>
      </c>
      <c r="G750" s="27">
        <v>2697</v>
      </c>
      <c r="H750" s="27">
        <f t="shared" si="44"/>
        <v>20</v>
      </c>
      <c r="I750" s="28">
        <v>44483</v>
      </c>
      <c r="J750" s="27">
        <f ca="1">DATEDIF('BDD client - segmentation'!$I750,TODAY(),"M")</f>
        <v>17</v>
      </c>
      <c r="K750" s="27">
        <f t="shared" ca="1" si="45"/>
        <v>1</v>
      </c>
      <c r="L750" s="27">
        <v>16</v>
      </c>
      <c r="M750" s="27">
        <f t="shared" si="46"/>
        <v>8</v>
      </c>
      <c r="N750" s="27">
        <f t="shared" ca="1" si="47"/>
        <v>29</v>
      </c>
      <c r="O750" s="26" t="s">
        <v>283</v>
      </c>
      <c r="P750" s="26" t="s">
        <v>2668</v>
      </c>
      <c r="Q750" s="26" t="s">
        <v>2669</v>
      </c>
      <c r="R750" s="29">
        <v>44681</v>
      </c>
      <c r="S750" s="26">
        <v>3411</v>
      </c>
      <c r="T750" s="30">
        <v>111</v>
      </c>
    </row>
    <row r="751" spans="1:20" x14ac:dyDescent="0.35">
      <c r="A751" s="31">
        <v>750</v>
      </c>
      <c r="B751" s="32" t="s">
        <v>3850</v>
      </c>
      <c r="C751" s="32" t="s">
        <v>3851</v>
      </c>
      <c r="D751" s="32" t="s">
        <v>3852</v>
      </c>
      <c r="E751" s="32" t="s">
        <v>48</v>
      </c>
      <c r="F751" s="32" t="s">
        <v>49</v>
      </c>
      <c r="G751" s="33">
        <v>3862</v>
      </c>
      <c r="H751" s="27">
        <f t="shared" si="44"/>
        <v>30</v>
      </c>
      <c r="I751" s="34">
        <v>43816</v>
      </c>
      <c r="J751" s="33">
        <f ca="1">DATEDIF('BDD client - segmentation'!$I751,TODAY(),"M")</f>
        <v>39</v>
      </c>
      <c r="K751" s="27">
        <f t="shared" ca="1" si="45"/>
        <v>0</v>
      </c>
      <c r="L751" s="33">
        <v>28</v>
      </c>
      <c r="M751" s="27">
        <f t="shared" si="46"/>
        <v>14</v>
      </c>
      <c r="N751" s="27">
        <f t="shared" ca="1" si="47"/>
        <v>44</v>
      </c>
      <c r="O751" s="32" t="s">
        <v>1113</v>
      </c>
      <c r="P751" s="32" t="s">
        <v>3853</v>
      </c>
      <c r="Q751" s="32" t="s">
        <v>855</v>
      </c>
      <c r="R751" s="35">
        <v>44605</v>
      </c>
      <c r="S751" s="32">
        <v>425</v>
      </c>
      <c r="T751" s="36">
        <v>92</v>
      </c>
    </row>
    <row r="752" spans="1:20" x14ac:dyDescent="0.35">
      <c r="A752" s="25">
        <v>751</v>
      </c>
      <c r="B752" s="26" t="s">
        <v>3854</v>
      </c>
      <c r="C752" s="26" t="s">
        <v>3855</v>
      </c>
      <c r="D752" s="26" t="s">
        <v>3856</v>
      </c>
      <c r="E752" s="26" t="s">
        <v>62</v>
      </c>
      <c r="F752" s="26" t="s">
        <v>205</v>
      </c>
      <c r="G752" s="27">
        <v>1533</v>
      </c>
      <c r="H752" s="27">
        <f t="shared" si="44"/>
        <v>20</v>
      </c>
      <c r="I752" s="28">
        <v>44871</v>
      </c>
      <c r="J752" s="27">
        <f ca="1">DATEDIF('BDD client - segmentation'!$I752,TODAY(),"M")</f>
        <v>4</v>
      </c>
      <c r="K752" s="27">
        <f t="shared" ca="1" si="45"/>
        <v>10</v>
      </c>
      <c r="L752" s="27">
        <v>20</v>
      </c>
      <c r="M752" s="27">
        <f t="shared" si="46"/>
        <v>10</v>
      </c>
      <c r="N752" s="27">
        <f t="shared" ca="1" si="47"/>
        <v>40</v>
      </c>
      <c r="O752" s="26" t="s">
        <v>620</v>
      </c>
      <c r="P752" s="26" t="s">
        <v>893</v>
      </c>
      <c r="Q752" s="26" t="s">
        <v>894</v>
      </c>
      <c r="R752" s="29">
        <v>43635</v>
      </c>
      <c r="S752" s="26">
        <v>4602</v>
      </c>
      <c r="T752" s="30">
        <v>226</v>
      </c>
    </row>
    <row r="753" spans="1:20" x14ac:dyDescent="0.35">
      <c r="A753" s="31">
        <v>752</v>
      </c>
      <c r="B753" s="32" t="s">
        <v>3857</v>
      </c>
      <c r="C753" s="32" t="s">
        <v>3858</v>
      </c>
      <c r="D753" s="32" t="s">
        <v>3859</v>
      </c>
      <c r="E753" s="32" t="s">
        <v>48</v>
      </c>
      <c r="F753" s="32" t="s">
        <v>49</v>
      </c>
      <c r="G753" s="33">
        <v>4709</v>
      </c>
      <c r="H753" s="27">
        <f t="shared" si="44"/>
        <v>30</v>
      </c>
      <c r="I753" s="34">
        <v>43139</v>
      </c>
      <c r="J753" s="33">
        <f ca="1">DATEDIF('BDD client - segmentation'!$I753,TODAY(),"M")</f>
        <v>61</v>
      </c>
      <c r="K753" s="27">
        <f t="shared" ca="1" si="45"/>
        <v>0</v>
      </c>
      <c r="L753" s="33">
        <v>30</v>
      </c>
      <c r="M753" s="27">
        <f t="shared" si="46"/>
        <v>15</v>
      </c>
      <c r="N753" s="27">
        <f t="shared" ca="1" si="47"/>
        <v>45</v>
      </c>
      <c r="O753" s="32" t="s">
        <v>853</v>
      </c>
      <c r="P753" s="32" t="s">
        <v>3860</v>
      </c>
      <c r="Q753" s="32" t="s">
        <v>58</v>
      </c>
      <c r="R753" s="35">
        <v>44610</v>
      </c>
      <c r="S753" s="32">
        <v>2622</v>
      </c>
      <c r="T753" s="36">
        <v>62</v>
      </c>
    </row>
    <row r="754" spans="1:20" x14ac:dyDescent="0.35">
      <c r="A754" s="25">
        <v>753</v>
      </c>
      <c r="B754" s="26" t="s">
        <v>3861</v>
      </c>
      <c r="C754" s="26" t="s">
        <v>3862</v>
      </c>
      <c r="D754" s="26" t="s">
        <v>3863</v>
      </c>
      <c r="E754" s="26" t="s">
        <v>48</v>
      </c>
      <c r="F754" s="26" t="s">
        <v>49</v>
      </c>
      <c r="G754" s="27">
        <v>2172</v>
      </c>
      <c r="H754" s="27">
        <f t="shared" si="44"/>
        <v>20</v>
      </c>
      <c r="I754" s="28">
        <v>44600</v>
      </c>
      <c r="J754" s="27">
        <f ca="1">DATEDIF('BDD client - segmentation'!$I754,TODAY(),"M")</f>
        <v>13</v>
      </c>
      <c r="K754" s="27">
        <f t="shared" ca="1" si="45"/>
        <v>1</v>
      </c>
      <c r="L754" s="27">
        <v>18</v>
      </c>
      <c r="M754" s="27">
        <f t="shared" si="46"/>
        <v>9</v>
      </c>
      <c r="N754" s="27">
        <f t="shared" ca="1" si="47"/>
        <v>30</v>
      </c>
      <c r="O754" s="26" t="s">
        <v>1456</v>
      </c>
      <c r="P754" s="26" t="s">
        <v>3864</v>
      </c>
      <c r="Q754" s="26" t="s">
        <v>320</v>
      </c>
      <c r="R754" s="29">
        <v>43808</v>
      </c>
      <c r="S754" s="26">
        <v>1942</v>
      </c>
      <c r="T754" s="30">
        <v>214</v>
      </c>
    </row>
    <row r="755" spans="1:20" x14ac:dyDescent="0.35">
      <c r="A755" s="31">
        <v>754</v>
      </c>
      <c r="B755" s="32" t="s">
        <v>3865</v>
      </c>
      <c r="C755" s="32" t="s">
        <v>3866</v>
      </c>
      <c r="D755" s="32" t="s">
        <v>3867</v>
      </c>
      <c r="E755" s="32" t="s">
        <v>62</v>
      </c>
      <c r="F755" s="32" t="s">
        <v>49</v>
      </c>
      <c r="G755" s="33">
        <v>3373</v>
      </c>
      <c r="H755" s="27">
        <f t="shared" si="44"/>
        <v>30</v>
      </c>
      <c r="I755" s="34">
        <v>43426</v>
      </c>
      <c r="J755" s="33">
        <f ca="1">DATEDIF('BDD client - segmentation'!$I755,TODAY(),"M")</f>
        <v>52</v>
      </c>
      <c r="K755" s="27">
        <f t="shared" ca="1" si="45"/>
        <v>0</v>
      </c>
      <c r="L755" s="33">
        <v>27</v>
      </c>
      <c r="M755" s="27">
        <f t="shared" si="46"/>
        <v>13.5</v>
      </c>
      <c r="N755" s="27">
        <f t="shared" ca="1" si="47"/>
        <v>43.5</v>
      </c>
      <c r="O755" s="32" t="s">
        <v>3868</v>
      </c>
      <c r="P755" s="32" t="s">
        <v>3869</v>
      </c>
      <c r="Q755" s="32" t="s">
        <v>3870</v>
      </c>
      <c r="R755" s="35">
        <v>44358</v>
      </c>
      <c r="S755" s="32">
        <v>2793</v>
      </c>
      <c r="T755" s="36">
        <v>71</v>
      </c>
    </row>
    <row r="756" spans="1:20" x14ac:dyDescent="0.35">
      <c r="A756" s="25">
        <v>755</v>
      </c>
      <c r="B756" s="26" t="s">
        <v>3871</v>
      </c>
      <c r="C756" s="26" t="s">
        <v>3872</v>
      </c>
      <c r="D756" s="26" t="s">
        <v>3873</v>
      </c>
      <c r="E756" s="26" t="s">
        <v>48</v>
      </c>
      <c r="F756" s="26" t="s">
        <v>205</v>
      </c>
      <c r="G756" s="27">
        <v>885</v>
      </c>
      <c r="H756" s="27">
        <f t="shared" si="44"/>
        <v>10</v>
      </c>
      <c r="I756" s="28">
        <v>44840</v>
      </c>
      <c r="J756" s="27">
        <f ca="1">DATEDIF('BDD client - segmentation'!$I756,TODAY(),"M")</f>
        <v>5</v>
      </c>
      <c r="K756" s="27">
        <f t="shared" ca="1" si="45"/>
        <v>10</v>
      </c>
      <c r="L756" s="27">
        <v>18</v>
      </c>
      <c r="M756" s="27">
        <f t="shared" si="46"/>
        <v>9</v>
      </c>
      <c r="N756" s="27">
        <f t="shared" ca="1" si="47"/>
        <v>29</v>
      </c>
      <c r="O756" s="26" t="s">
        <v>3831</v>
      </c>
      <c r="P756" s="26" t="s">
        <v>3874</v>
      </c>
      <c r="Q756" s="26" t="s">
        <v>3875</v>
      </c>
      <c r="R756" s="29">
        <v>44305</v>
      </c>
      <c r="S756" s="26">
        <v>220</v>
      </c>
      <c r="T756" s="30">
        <v>169</v>
      </c>
    </row>
    <row r="757" spans="1:20" x14ac:dyDescent="0.35">
      <c r="A757" s="31">
        <v>756</v>
      </c>
      <c r="B757" s="32" t="s">
        <v>2965</v>
      </c>
      <c r="C757" s="32" t="s">
        <v>3876</v>
      </c>
      <c r="D757" s="32" t="s">
        <v>3877</v>
      </c>
      <c r="E757" s="32" t="s">
        <v>62</v>
      </c>
      <c r="F757" s="32" t="s">
        <v>63</v>
      </c>
      <c r="G757" s="33">
        <v>818</v>
      </c>
      <c r="H757" s="27">
        <f t="shared" si="44"/>
        <v>10</v>
      </c>
      <c r="I757" s="34">
        <v>44872</v>
      </c>
      <c r="J757" s="33">
        <f ca="1">DATEDIF('BDD client - segmentation'!$I757,TODAY(),"M")</f>
        <v>4</v>
      </c>
      <c r="K757" s="27">
        <f t="shared" ca="1" si="45"/>
        <v>10</v>
      </c>
      <c r="L757" s="33">
        <v>13</v>
      </c>
      <c r="M757" s="27">
        <f t="shared" si="46"/>
        <v>6.5</v>
      </c>
      <c r="N757" s="27">
        <f t="shared" ca="1" si="47"/>
        <v>26.5</v>
      </c>
      <c r="O757" s="32" t="s">
        <v>3048</v>
      </c>
      <c r="P757" s="32" t="s">
        <v>3349</v>
      </c>
      <c r="Q757" s="32" t="s">
        <v>3350</v>
      </c>
      <c r="R757" s="35">
        <v>44221</v>
      </c>
      <c r="S757" s="32">
        <v>1573</v>
      </c>
      <c r="T757" s="36">
        <v>94</v>
      </c>
    </row>
    <row r="758" spans="1:20" x14ac:dyDescent="0.35">
      <c r="A758" s="25">
        <v>757</v>
      </c>
      <c r="B758" s="26" t="s">
        <v>3878</v>
      </c>
      <c r="C758" s="26" t="s">
        <v>3879</v>
      </c>
      <c r="D758" s="26" t="s">
        <v>3880</v>
      </c>
      <c r="E758" s="26" t="s">
        <v>48</v>
      </c>
      <c r="F758" s="26" t="s">
        <v>112</v>
      </c>
      <c r="G758" s="27">
        <v>1673</v>
      </c>
      <c r="H758" s="27">
        <f t="shared" si="44"/>
        <v>20</v>
      </c>
      <c r="I758" s="28">
        <v>43364</v>
      </c>
      <c r="J758" s="27">
        <f ca="1">DATEDIF('BDD client - segmentation'!$I758,TODAY(),"M")</f>
        <v>54</v>
      </c>
      <c r="K758" s="27">
        <f t="shared" ca="1" si="45"/>
        <v>0</v>
      </c>
      <c r="L758" s="27">
        <v>1</v>
      </c>
      <c r="M758" s="27">
        <f t="shared" si="46"/>
        <v>0.5</v>
      </c>
      <c r="N758" s="27">
        <f t="shared" ca="1" si="47"/>
        <v>20.5</v>
      </c>
      <c r="O758" s="26" t="s">
        <v>3881</v>
      </c>
      <c r="P758" s="26" t="s">
        <v>2566</v>
      </c>
      <c r="Q758" s="26" t="s">
        <v>2567</v>
      </c>
      <c r="R758" s="29">
        <v>43731</v>
      </c>
      <c r="S758" s="26">
        <v>2912</v>
      </c>
      <c r="T758" s="30">
        <v>145</v>
      </c>
    </row>
    <row r="759" spans="1:20" x14ac:dyDescent="0.35">
      <c r="A759" s="31">
        <v>758</v>
      </c>
      <c r="B759" s="32" t="s">
        <v>3882</v>
      </c>
      <c r="C759" s="32" t="s">
        <v>3883</v>
      </c>
      <c r="D759" s="32" t="s">
        <v>3884</v>
      </c>
      <c r="E759" s="32" t="s">
        <v>62</v>
      </c>
      <c r="F759" s="32" t="s">
        <v>63</v>
      </c>
      <c r="G759" s="33">
        <v>4689</v>
      </c>
      <c r="H759" s="27">
        <f t="shared" si="44"/>
        <v>30</v>
      </c>
      <c r="I759" s="34">
        <v>43724</v>
      </c>
      <c r="J759" s="33">
        <f ca="1">DATEDIF('BDD client - segmentation'!$I759,TODAY(),"M")</f>
        <v>42</v>
      </c>
      <c r="K759" s="27">
        <f t="shared" ca="1" si="45"/>
        <v>0</v>
      </c>
      <c r="L759" s="33">
        <v>16</v>
      </c>
      <c r="M759" s="27">
        <f t="shared" si="46"/>
        <v>8</v>
      </c>
      <c r="N759" s="27">
        <f t="shared" ca="1" si="47"/>
        <v>38</v>
      </c>
      <c r="O759" s="32" t="s">
        <v>3707</v>
      </c>
      <c r="P759" s="32" t="s">
        <v>2662</v>
      </c>
      <c r="Q759" s="32" t="s">
        <v>2663</v>
      </c>
      <c r="R759" s="35">
        <v>44322</v>
      </c>
      <c r="S759" s="32">
        <v>2087</v>
      </c>
      <c r="T759" s="36">
        <v>65</v>
      </c>
    </row>
    <row r="760" spans="1:20" x14ac:dyDescent="0.35">
      <c r="A760" s="25">
        <v>759</v>
      </c>
      <c r="B760" s="26" t="s">
        <v>3885</v>
      </c>
      <c r="C760" s="26" t="s">
        <v>3886</v>
      </c>
      <c r="D760" s="26" t="s">
        <v>3887</v>
      </c>
      <c r="E760" s="26" t="s">
        <v>48</v>
      </c>
      <c r="F760" s="26" t="s">
        <v>125</v>
      </c>
      <c r="G760" s="27">
        <v>3978</v>
      </c>
      <c r="H760" s="27">
        <f t="shared" si="44"/>
        <v>30</v>
      </c>
      <c r="I760" s="28">
        <v>44516</v>
      </c>
      <c r="J760" s="27">
        <f ca="1">DATEDIF('BDD client - segmentation'!$I760,TODAY(),"M")</f>
        <v>16</v>
      </c>
      <c r="K760" s="27">
        <f t="shared" ca="1" si="45"/>
        <v>1</v>
      </c>
      <c r="L760" s="27">
        <v>20</v>
      </c>
      <c r="M760" s="27">
        <f t="shared" si="46"/>
        <v>10</v>
      </c>
      <c r="N760" s="27">
        <f t="shared" ca="1" si="47"/>
        <v>41</v>
      </c>
      <c r="O760" s="26" t="s">
        <v>3888</v>
      </c>
      <c r="P760" s="26" t="s">
        <v>3889</v>
      </c>
      <c r="Q760" s="26" t="s">
        <v>128</v>
      </c>
      <c r="R760" s="29">
        <v>43651</v>
      </c>
      <c r="S760" s="26">
        <v>2105</v>
      </c>
      <c r="T760" s="30">
        <v>237</v>
      </c>
    </row>
    <row r="761" spans="1:20" x14ac:dyDescent="0.35">
      <c r="A761" s="31">
        <v>760</v>
      </c>
      <c r="B761" s="32" t="s">
        <v>3890</v>
      </c>
      <c r="C761" s="32" t="s">
        <v>3891</v>
      </c>
      <c r="D761" s="32" t="s">
        <v>3892</v>
      </c>
      <c r="E761" s="32" t="s">
        <v>48</v>
      </c>
      <c r="F761" s="32" t="s">
        <v>49</v>
      </c>
      <c r="G761" s="33">
        <v>2584</v>
      </c>
      <c r="H761" s="27">
        <f t="shared" si="44"/>
        <v>20</v>
      </c>
      <c r="I761" s="34">
        <v>43772</v>
      </c>
      <c r="J761" s="33">
        <f ca="1">DATEDIF('BDD client - segmentation'!$I761,TODAY(),"M")</f>
        <v>41</v>
      </c>
      <c r="K761" s="27">
        <f t="shared" ca="1" si="45"/>
        <v>0</v>
      </c>
      <c r="L761" s="33">
        <v>8</v>
      </c>
      <c r="M761" s="27">
        <f t="shared" si="46"/>
        <v>4</v>
      </c>
      <c r="N761" s="27">
        <f t="shared" ca="1" si="47"/>
        <v>24</v>
      </c>
      <c r="O761" s="32" t="s">
        <v>3893</v>
      </c>
      <c r="P761" s="32" t="s">
        <v>3894</v>
      </c>
      <c r="Q761" s="32" t="s">
        <v>3895</v>
      </c>
      <c r="R761" s="35">
        <v>44736</v>
      </c>
      <c r="S761" s="32">
        <v>2742</v>
      </c>
      <c r="T761" s="36">
        <v>23</v>
      </c>
    </row>
    <row r="762" spans="1:20" x14ac:dyDescent="0.35">
      <c r="A762" s="25">
        <v>761</v>
      </c>
      <c r="B762" s="26" t="s">
        <v>3896</v>
      </c>
      <c r="C762" s="26" t="s">
        <v>3172</v>
      </c>
      <c r="D762" s="26" t="s">
        <v>3897</v>
      </c>
      <c r="E762" s="26" t="s">
        <v>48</v>
      </c>
      <c r="F762" s="26" t="s">
        <v>49</v>
      </c>
      <c r="G762" s="27">
        <v>3205</v>
      </c>
      <c r="H762" s="27">
        <f t="shared" si="44"/>
        <v>30</v>
      </c>
      <c r="I762" s="28">
        <v>43375</v>
      </c>
      <c r="J762" s="27">
        <f ca="1">DATEDIF('BDD client - segmentation'!$I762,TODAY(),"M")</f>
        <v>54</v>
      </c>
      <c r="K762" s="27">
        <f t="shared" ca="1" si="45"/>
        <v>0</v>
      </c>
      <c r="L762" s="27">
        <v>27</v>
      </c>
      <c r="M762" s="27">
        <f t="shared" si="46"/>
        <v>13.5</v>
      </c>
      <c r="N762" s="27">
        <f t="shared" ca="1" si="47"/>
        <v>43.5</v>
      </c>
      <c r="O762" s="26" t="s">
        <v>3898</v>
      </c>
      <c r="P762" s="26" t="s">
        <v>1246</v>
      </c>
      <c r="Q762" s="26" t="s">
        <v>1247</v>
      </c>
      <c r="R762" s="29">
        <v>44471</v>
      </c>
      <c r="S762" s="26">
        <v>3195</v>
      </c>
      <c r="T762" s="30">
        <v>187</v>
      </c>
    </row>
    <row r="763" spans="1:20" x14ac:dyDescent="0.35">
      <c r="A763" s="31">
        <v>762</v>
      </c>
      <c r="B763" s="32" t="s">
        <v>3899</v>
      </c>
      <c r="C763" s="32" t="s">
        <v>3900</v>
      </c>
      <c r="D763" s="32" t="s">
        <v>3901</v>
      </c>
      <c r="E763" s="32" t="s">
        <v>48</v>
      </c>
      <c r="F763" s="32" t="s">
        <v>205</v>
      </c>
      <c r="G763" s="33">
        <v>616</v>
      </c>
      <c r="H763" s="27">
        <f t="shared" si="44"/>
        <v>10</v>
      </c>
      <c r="I763" s="34">
        <v>44305</v>
      </c>
      <c r="J763" s="33">
        <f ca="1">DATEDIF('BDD client - segmentation'!$I763,TODAY(),"M")</f>
        <v>23</v>
      </c>
      <c r="K763" s="27">
        <f t="shared" ca="1" si="45"/>
        <v>1</v>
      </c>
      <c r="L763" s="33">
        <v>14</v>
      </c>
      <c r="M763" s="27">
        <f t="shared" si="46"/>
        <v>7</v>
      </c>
      <c r="N763" s="27">
        <f t="shared" ca="1" si="47"/>
        <v>18</v>
      </c>
      <c r="O763" s="32" t="s">
        <v>3902</v>
      </c>
      <c r="P763" s="32" t="s">
        <v>2105</v>
      </c>
      <c r="Q763" s="32" t="s">
        <v>2106</v>
      </c>
      <c r="R763" s="35">
        <v>44683</v>
      </c>
      <c r="S763" s="32">
        <v>4271</v>
      </c>
      <c r="T763" s="36">
        <v>178</v>
      </c>
    </row>
    <row r="764" spans="1:20" x14ac:dyDescent="0.35">
      <c r="A764" s="25">
        <v>763</v>
      </c>
      <c r="B764" s="26" t="s">
        <v>3903</v>
      </c>
      <c r="C764" s="26" t="s">
        <v>3904</v>
      </c>
      <c r="D764" s="26" t="s">
        <v>3905</v>
      </c>
      <c r="E764" s="26" t="s">
        <v>48</v>
      </c>
      <c r="F764" s="26" t="s">
        <v>180</v>
      </c>
      <c r="G764" s="27">
        <v>1994</v>
      </c>
      <c r="H764" s="27">
        <f t="shared" si="44"/>
        <v>20</v>
      </c>
      <c r="I764" s="28">
        <v>43219</v>
      </c>
      <c r="J764" s="27">
        <f ca="1">DATEDIF('BDD client - segmentation'!$I764,TODAY(),"M")</f>
        <v>59</v>
      </c>
      <c r="K764" s="27">
        <f t="shared" ca="1" si="45"/>
        <v>0</v>
      </c>
      <c r="L764" s="27">
        <v>8</v>
      </c>
      <c r="M764" s="27">
        <f t="shared" si="46"/>
        <v>4</v>
      </c>
      <c r="N764" s="27">
        <f t="shared" ca="1" si="47"/>
        <v>24</v>
      </c>
      <c r="O764" s="26" t="s">
        <v>3906</v>
      </c>
      <c r="P764" s="26" t="s">
        <v>3907</v>
      </c>
      <c r="Q764" s="26" t="s">
        <v>1967</v>
      </c>
      <c r="R764" s="29">
        <v>43821</v>
      </c>
      <c r="S764" s="26">
        <v>1196</v>
      </c>
      <c r="T764" s="30">
        <v>82</v>
      </c>
    </row>
    <row r="765" spans="1:20" x14ac:dyDescent="0.35">
      <c r="A765" s="31">
        <v>764</v>
      </c>
      <c r="B765" s="32" t="s">
        <v>3908</v>
      </c>
      <c r="C765" s="32" t="s">
        <v>3909</v>
      </c>
      <c r="D765" s="32" t="s">
        <v>3910</v>
      </c>
      <c r="E765" s="32" t="s">
        <v>48</v>
      </c>
      <c r="F765" s="32" t="s">
        <v>205</v>
      </c>
      <c r="G765" s="33">
        <v>1302</v>
      </c>
      <c r="H765" s="27">
        <f t="shared" si="44"/>
        <v>20</v>
      </c>
      <c r="I765" s="34">
        <v>44894</v>
      </c>
      <c r="J765" s="33">
        <f ca="1">DATEDIF('BDD client - segmentation'!$I765,TODAY(),"M")</f>
        <v>4</v>
      </c>
      <c r="K765" s="27">
        <f t="shared" ca="1" si="45"/>
        <v>10</v>
      </c>
      <c r="L765" s="33">
        <v>22</v>
      </c>
      <c r="M765" s="27">
        <f t="shared" si="46"/>
        <v>11</v>
      </c>
      <c r="N765" s="27">
        <f t="shared" ca="1" si="47"/>
        <v>41</v>
      </c>
      <c r="O765" s="32" t="s">
        <v>2110</v>
      </c>
      <c r="P765" s="32" t="s">
        <v>1517</v>
      </c>
      <c r="Q765" s="32" t="s">
        <v>1518</v>
      </c>
      <c r="R765" s="35">
        <v>44872</v>
      </c>
      <c r="S765" s="32">
        <v>3426</v>
      </c>
      <c r="T765" s="36">
        <v>146</v>
      </c>
    </row>
    <row r="766" spans="1:20" x14ac:dyDescent="0.35">
      <c r="A766" s="25">
        <v>765</v>
      </c>
      <c r="B766" s="26" t="s">
        <v>3911</v>
      </c>
      <c r="C766" s="26" t="s">
        <v>3912</v>
      </c>
      <c r="D766" s="26" t="s">
        <v>3913</v>
      </c>
      <c r="E766" s="26" t="s">
        <v>62</v>
      </c>
      <c r="F766" s="26" t="s">
        <v>49</v>
      </c>
      <c r="G766" s="27">
        <v>2889</v>
      </c>
      <c r="H766" s="27">
        <f t="shared" si="44"/>
        <v>20</v>
      </c>
      <c r="I766" s="28">
        <v>43608</v>
      </c>
      <c r="J766" s="27">
        <f ca="1">DATEDIF('BDD client - segmentation'!$I766,TODAY(),"M")</f>
        <v>46</v>
      </c>
      <c r="K766" s="27">
        <f t="shared" ca="1" si="45"/>
        <v>0</v>
      </c>
      <c r="L766" s="27">
        <v>26</v>
      </c>
      <c r="M766" s="27">
        <f t="shared" si="46"/>
        <v>13</v>
      </c>
      <c r="N766" s="27">
        <f t="shared" ca="1" si="47"/>
        <v>33</v>
      </c>
      <c r="O766" s="26" t="s">
        <v>575</v>
      </c>
      <c r="P766" s="26" t="s">
        <v>3914</v>
      </c>
      <c r="Q766" s="26" t="s">
        <v>2233</v>
      </c>
      <c r="R766" s="29">
        <v>43780</v>
      </c>
      <c r="S766" s="26">
        <v>1572</v>
      </c>
      <c r="T766" s="30">
        <v>133</v>
      </c>
    </row>
    <row r="767" spans="1:20" x14ac:dyDescent="0.35">
      <c r="A767" s="31">
        <v>766</v>
      </c>
      <c r="B767" s="32" t="s">
        <v>3915</v>
      </c>
      <c r="C767" s="32" t="s">
        <v>3916</v>
      </c>
      <c r="D767" s="32" t="s">
        <v>3917</v>
      </c>
      <c r="E767" s="32" t="s">
        <v>48</v>
      </c>
      <c r="F767" s="32" t="s">
        <v>49</v>
      </c>
      <c r="G767" s="33">
        <v>4523</v>
      </c>
      <c r="H767" s="27">
        <f t="shared" si="44"/>
        <v>30</v>
      </c>
      <c r="I767" s="34">
        <v>43437</v>
      </c>
      <c r="J767" s="33">
        <f ca="1">DATEDIF('BDD client - segmentation'!$I767,TODAY(),"M")</f>
        <v>52</v>
      </c>
      <c r="K767" s="27">
        <f t="shared" ca="1" si="45"/>
        <v>0</v>
      </c>
      <c r="L767" s="33">
        <v>30</v>
      </c>
      <c r="M767" s="27">
        <f t="shared" si="46"/>
        <v>15</v>
      </c>
      <c r="N767" s="27">
        <f t="shared" ca="1" si="47"/>
        <v>45</v>
      </c>
      <c r="O767" s="32" t="s">
        <v>3918</v>
      </c>
      <c r="P767" s="32" t="s">
        <v>3919</v>
      </c>
      <c r="Q767" s="32" t="s">
        <v>108</v>
      </c>
      <c r="R767" s="35">
        <v>44847</v>
      </c>
      <c r="S767" s="32">
        <v>3864</v>
      </c>
      <c r="T767" s="36">
        <v>111</v>
      </c>
    </row>
    <row r="768" spans="1:20" x14ac:dyDescent="0.35">
      <c r="A768" s="25">
        <v>767</v>
      </c>
      <c r="B768" s="26" t="s">
        <v>3920</v>
      </c>
      <c r="C768" s="26" t="s">
        <v>3921</v>
      </c>
      <c r="D768" s="26" t="s">
        <v>3922</v>
      </c>
      <c r="E768" s="26" t="s">
        <v>62</v>
      </c>
      <c r="F768" s="26" t="s">
        <v>112</v>
      </c>
      <c r="G768" s="27">
        <v>3679</v>
      </c>
      <c r="H768" s="27">
        <f t="shared" si="44"/>
        <v>30</v>
      </c>
      <c r="I768" s="28">
        <v>43979</v>
      </c>
      <c r="J768" s="27">
        <f ca="1">DATEDIF('BDD client - segmentation'!$I768,TODAY(),"M")</f>
        <v>34</v>
      </c>
      <c r="K768" s="27">
        <f t="shared" ca="1" si="45"/>
        <v>0</v>
      </c>
      <c r="L768" s="27">
        <v>3</v>
      </c>
      <c r="M768" s="27">
        <f t="shared" si="46"/>
        <v>1.5</v>
      </c>
      <c r="N768" s="27">
        <f t="shared" ca="1" si="47"/>
        <v>31.5</v>
      </c>
      <c r="O768" s="26" t="s">
        <v>100</v>
      </c>
      <c r="P768" s="26" t="s">
        <v>3093</v>
      </c>
      <c r="Q768" s="26" t="s">
        <v>1871</v>
      </c>
      <c r="R768" s="29">
        <v>43352</v>
      </c>
      <c r="S768" s="26">
        <v>1752</v>
      </c>
      <c r="T768" s="30">
        <v>215</v>
      </c>
    </row>
    <row r="769" spans="1:20" x14ac:dyDescent="0.35">
      <c r="A769" s="31">
        <v>768</v>
      </c>
      <c r="B769" s="32" t="s">
        <v>3923</v>
      </c>
      <c r="C769" s="32" t="s">
        <v>3924</v>
      </c>
      <c r="D769" s="32" t="s">
        <v>3925</v>
      </c>
      <c r="E769" s="32" t="s">
        <v>48</v>
      </c>
      <c r="F769" s="32" t="s">
        <v>49</v>
      </c>
      <c r="G769" s="33">
        <v>1717</v>
      </c>
      <c r="H769" s="27">
        <f t="shared" si="44"/>
        <v>20</v>
      </c>
      <c r="I769" s="34">
        <v>43336</v>
      </c>
      <c r="J769" s="33">
        <f ca="1">DATEDIF('BDD client - segmentation'!$I769,TODAY(),"M")</f>
        <v>55</v>
      </c>
      <c r="K769" s="27">
        <f t="shared" ca="1" si="45"/>
        <v>0</v>
      </c>
      <c r="L769" s="33">
        <v>8</v>
      </c>
      <c r="M769" s="27">
        <f t="shared" si="46"/>
        <v>4</v>
      </c>
      <c r="N769" s="27">
        <f t="shared" ca="1" si="47"/>
        <v>24</v>
      </c>
      <c r="O769" s="32" t="s">
        <v>3926</v>
      </c>
      <c r="P769" s="32" t="s">
        <v>3927</v>
      </c>
      <c r="Q769" s="32" t="s">
        <v>3928</v>
      </c>
      <c r="R769" s="35">
        <v>43726</v>
      </c>
      <c r="S769" s="32">
        <v>1520</v>
      </c>
      <c r="T769" s="36">
        <v>234</v>
      </c>
    </row>
    <row r="770" spans="1:20" x14ac:dyDescent="0.35">
      <c r="A770" s="25">
        <v>769</v>
      </c>
      <c r="B770" s="26" t="s">
        <v>3929</v>
      </c>
      <c r="C770" s="26" t="s">
        <v>3930</v>
      </c>
      <c r="D770" s="26" t="s">
        <v>3931</v>
      </c>
      <c r="E770" s="26" t="s">
        <v>48</v>
      </c>
      <c r="F770" s="26" t="s">
        <v>49</v>
      </c>
      <c r="G770" s="27">
        <v>1135</v>
      </c>
      <c r="H770" s="27">
        <f t="shared" si="44"/>
        <v>20</v>
      </c>
      <c r="I770" s="28">
        <v>43951</v>
      </c>
      <c r="J770" s="27">
        <f ca="1">DATEDIF('BDD client - segmentation'!$I770,TODAY(),"M")</f>
        <v>35</v>
      </c>
      <c r="K770" s="27">
        <f t="shared" ca="1" si="45"/>
        <v>0</v>
      </c>
      <c r="L770" s="27">
        <v>20</v>
      </c>
      <c r="M770" s="27">
        <f t="shared" si="46"/>
        <v>10</v>
      </c>
      <c r="N770" s="27">
        <f t="shared" ca="1" si="47"/>
        <v>30</v>
      </c>
      <c r="O770" s="26" t="s">
        <v>3932</v>
      </c>
      <c r="P770" s="26" t="s">
        <v>3179</v>
      </c>
      <c r="Q770" s="26" t="s">
        <v>279</v>
      </c>
      <c r="R770" s="29">
        <v>44325</v>
      </c>
      <c r="S770" s="26">
        <v>4442</v>
      </c>
      <c r="T770" s="30">
        <v>96</v>
      </c>
    </row>
    <row r="771" spans="1:20" x14ac:dyDescent="0.35">
      <c r="A771" s="31">
        <v>770</v>
      </c>
      <c r="B771" s="32" t="s">
        <v>1896</v>
      </c>
      <c r="C771" s="32" t="s">
        <v>3933</v>
      </c>
      <c r="D771" s="32" t="s">
        <v>3934</v>
      </c>
      <c r="E771" s="32" t="s">
        <v>62</v>
      </c>
      <c r="F771" s="32" t="s">
        <v>49</v>
      </c>
      <c r="G771" s="33">
        <v>3594</v>
      </c>
      <c r="H771" s="27">
        <f t="shared" ref="H771:H834" si="48">IF(G771&lt;=100,1,IF(G771&lt;=500,5,IF(G771&lt;=1000,10,IF(G771&lt;=3000,20,30))))</f>
        <v>30</v>
      </c>
      <c r="I771" s="34">
        <v>43853</v>
      </c>
      <c r="J771" s="33">
        <f ca="1">DATEDIF('BDD client - segmentation'!$I771,TODAY(),"M")</f>
        <v>38</v>
      </c>
      <c r="K771" s="27">
        <f t="shared" ref="K771:K834" ca="1" si="49">IF(J771&lt;=3,20,IF(J771&lt;=6,10,IF(J771&lt;=12,5,IF(J771&lt;=24,1,0))))</f>
        <v>0</v>
      </c>
      <c r="L771" s="33">
        <v>12</v>
      </c>
      <c r="M771" s="27">
        <f t="shared" ref="M771:M834" si="50">L771*0.5</f>
        <v>6</v>
      </c>
      <c r="N771" s="27">
        <f t="shared" ref="N771:N834" ca="1" si="51">SUM(H771,K771,M771)</f>
        <v>36</v>
      </c>
      <c r="O771" s="32" t="s">
        <v>3935</v>
      </c>
      <c r="P771" s="32" t="s">
        <v>3936</v>
      </c>
      <c r="Q771" s="32" t="s">
        <v>2233</v>
      </c>
      <c r="R771" s="35">
        <v>43706</v>
      </c>
      <c r="S771" s="32">
        <v>287</v>
      </c>
      <c r="T771" s="36">
        <v>112</v>
      </c>
    </row>
    <row r="772" spans="1:20" x14ac:dyDescent="0.35">
      <c r="A772" s="25">
        <v>771</v>
      </c>
      <c r="B772" s="26" t="s">
        <v>3937</v>
      </c>
      <c r="C772" s="26" t="s">
        <v>3938</v>
      </c>
      <c r="D772" s="26" t="s">
        <v>3939</v>
      </c>
      <c r="E772" s="26" t="s">
        <v>62</v>
      </c>
      <c r="F772" s="26" t="s">
        <v>49</v>
      </c>
      <c r="G772" s="27">
        <v>1661</v>
      </c>
      <c r="H772" s="27">
        <f t="shared" si="48"/>
        <v>20</v>
      </c>
      <c r="I772" s="28">
        <v>44708</v>
      </c>
      <c r="J772" s="27">
        <f ca="1">DATEDIF('BDD client - segmentation'!$I772,TODAY(),"M")</f>
        <v>10</v>
      </c>
      <c r="K772" s="27">
        <f t="shared" ca="1" si="49"/>
        <v>5</v>
      </c>
      <c r="L772" s="27">
        <v>24</v>
      </c>
      <c r="M772" s="27">
        <f t="shared" si="50"/>
        <v>12</v>
      </c>
      <c r="N772" s="27">
        <f t="shared" ca="1" si="51"/>
        <v>37</v>
      </c>
      <c r="O772" s="26" t="s">
        <v>3940</v>
      </c>
      <c r="P772" s="26" t="s">
        <v>2281</v>
      </c>
      <c r="Q772" s="26" t="s">
        <v>985</v>
      </c>
      <c r="R772" s="29">
        <v>44123</v>
      </c>
      <c r="S772" s="26">
        <v>673</v>
      </c>
      <c r="T772" s="30">
        <v>181</v>
      </c>
    </row>
    <row r="773" spans="1:20" x14ac:dyDescent="0.35">
      <c r="A773" s="31">
        <v>772</v>
      </c>
      <c r="B773" s="32" t="s">
        <v>3941</v>
      </c>
      <c r="C773" s="32" t="s">
        <v>3942</v>
      </c>
      <c r="D773" s="32" t="s">
        <v>3943</v>
      </c>
      <c r="E773" s="32" t="s">
        <v>48</v>
      </c>
      <c r="F773" s="32" t="s">
        <v>49</v>
      </c>
      <c r="G773" s="33">
        <v>3454</v>
      </c>
      <c r="H773" s="27">
        <f t="shared" si="48"/>
        <v>30</v>
      </c>
      <c r="I773" s="34">
        <v>43422</v>
      </c>
      <c r="J773" s="33">
        <f ca="1">DATEDIF('BDD client - segmentation'!$I773,TODAY(),"M")</f>
        <v>52</v>
      </c>
      <c r="K773" s="27">
        <f t="shared" ca="1" si="49"/>
        <v>0</v>
      </c>
      <c r="L773" s="33">
        <v>15</v>
      </c>
      <c r="M773" s="27">
        <f t="shared" si="50"/>
        <v>7.5</v>
      </c>
      <c r="N773" s="27">
        <f t="shared" ca="1" si="51"/>
        <v>37.5</v>
      </c>
      <c r="O773" s="32" t="s">
        <v>3944</v>
      </c>
      <c r="P773" s="32" t="s">
        <v>3945</v>
      </c>
      <c r="Q773" s="32" t="s">
        <v>2619</v>
      </c>
      <c r="R773" s="35">
        <v>43153</v>
      </c>
      <c r="S773" s="32">
        <v>2106</v>
      </c>
      <c r="T773" s="36">
        <v>166</v>
      </c>
    </row>
    <row r="774" spans="1:20" x14ac:dyDescent="0.35">
      <c r="A774" s="25">
        <v>773</v>
      </c>
      <c r="B774" s="26" t="s">
        <v>3946</v>
      </c>
      <c r="C774" s="26" t="s">
        <v>3947</v>
      </c>
      <c r="D774" s="26" t="s">
        <v>3948</v>
      </c>
      <c r="E774" s="26" t="s">
        <v>48</v>
      </c>
      <c r="F774" s="26" t="s">
        <v>49</v>
      </c>
      <c r="G774" s="27">
        <v>916</v>
      </c>
      <c r="H774" s="27">
        <f t="shared" si="48"/>
        <v>10</v>
      </c>
      <c r="I774" s="28">
        <v>44455</v>
      </c>
      <c r="J774" s="27">
        <f ca="1">DATEDIF('BDD client - segmentation'!$I774,TODAY(),"M")</f>
        <v>18</v>
      </c>
      <c r="K774" s="27">
        <f t="shared" ca="1" si="49"/>
        <v>1</v>
      </c>
      <c r="L774" s="27">
        <v>16</v>
      </c>
      <c r="M774" s="27">
        <f t="shared" si="50"/>
        <v>8</v>
      </c>
      <c r="N774" s="27">
        <f t="shared" ca="1" si="51"/>
        <v>19</v>
      </c>
      <c r="O774" s="26" t="s">
        <v>3949</v>
      </c>
      <c r="P774" s="26" t="s">
        <v>3950</v>
      </c>
      <c r="Q774" s="26" t="s">
        <v>3104</v>
      </c>
      <c r="R774" s="29">
        <v>44854</v>
      </c>
      <c r="S774" s="26">
        <v>2914</v>
      </c>
      <c r="T774" s="30">
        <v>3</v>
      </c>
    </row>
    <row r="775" spans="1:20" x14ac:dyDescent="0.35">
      <c r="A775" s="31">
        <v>774</v>
      </c>
      <c r="B775" s="32" t="s">
        <v>3857</v>
      </c>
      <c r="C775" s="32" t="s">
        <v>3951</v>
      </c>
      <c r="D775" s="32" t="s">
        <v>3952</v>
      </c>
      <c r="E775" s="32" t="s">
        <v>48</v>
      </c>
      <c r="F775" s="32" t="s">
        <v>49</v>
      </c>
      <c r="G775" s="33">
        <v>4901</v>
      </c>
      <c r="H775" s="27">
        <f t="shared" si="48"/>
        <v>30</v>
      </c>
      <c r="I775" s="34">
        <v>44170</v>
      </c>
      <c r="J775" s="33">
        <f ca="1">DATEDIF('BDD client - segmentation'!$I775,TODAY(),"M")</f>
        <v>27</v>
      </c>
      <c r="K775" s="27">
        <f t="shared" ca="1" si="49"/>
        <v>0</v>
      </c>
      <c r="L775" s="33">
        <v>11</v>
      </c>
      <c r="M775" s="27">
        <f t="shared" si="50"/>
        <v>5.5</v>
      </c>
      <c r="N775" s="27">
        <f t="shared" ca="1" si="51"/>
        <v>35.5</v>
      </c>
      <c r="O775" s="32" t="s">
        <v>3953</v>
      </c>
      <c r="P775" s="32" t="s">
        <v>3954</v>
      </c>
      <c r="Q775" s="32" t="s">
        <v>3534</v>
      </c>
      <c r="R775" s="35">
        <v>44337</v>
      </c>
      <c r="S775" s="32">
        <v>2718</v>
      </c>
      <c r="T775" s="36">
        <v>207</v>
      </c>
    </row>
    <row r="776" spans="1:20" x14ac:dyDescent="0.35">
      <c r="A776" s="25">
        <v>775</v>
      </c>
      <c r="B776" s="26" t="s">
        <v>3955</v>
      </c>
      <c r="C776" s="26" t="s">
        <v>3956</v>
      </c>
      <c r="D776" s="26" t="s">
        <v>3957</v>
      </c>
      <c r="E776" s="26" t="s">
        <v>62</v>
      </c>
      <c r="F776" s="26" t="s">
        <v>93</v>
      </c>
      <c r="G776" s="27">
        <v>1082</v>
      </c>
      <c r="H776" s="27">
        <f t="shared" si="48"/>
        <v>20</v>
      </c>
      <c r="I776" s="28">
        <v>44668</v>
      </c>
      <c r="J776" s="27">
        <f ca="1">DATEDIF('BDD client - segmentation'!$I776,TODAY(),"M")</f>
        <v>11</v>
      </c>
      <c r="K776" s="27">
        <f t="shared" ca="1" si="49"/>
        <v>5</v>
      </c>
      <c r="L776" s="27">
        <v>6</v>
      </c>
      <c r="M776" s="27">
        <f t="shared" si="50"/>
        <v>3</v>
      </c>
      <c r="N776" s="27">
        <f t="shared" ca="1" si="51"/>
        <v>28</v>
      </c>
      <c r="O776" s="26" t="s">
        <v>892</v>
      </c>
      <c r="P776" s="26" t="s">
        <v>3958</v>
      </c>
      <c r="Q776" s="26" t="s">
        <v>3959</v>
      </c>
      <c r="R776" s="29">
        <v>43461</v>
      </c>
      <c r="S776" s="26">
        <v>2968</v>
      </c>
      <c r="T776" s="30">
        <v>229</v>
      </c>
    </row>
    <row r="777" spans="1:20" x14ac:dyDescent="0.35">
      <c r="A777" s="31">
        <v>776</v>
      </c>
      <c r="B777" s="32" t="s">
        <v>3960</v>
      </c>
      <c r="C777" s="32" t="s">
        <v>3961</v>
      </c>
      <c r="D777" s="32" t="s">
        <v>3962</v>
      </c>
      <c r="E777" s="32" t="s">
        <v>48</v>
      </c>
      <c r="F777" s="32" t="s">
        <v>125</v>
      </c>
      <c r="G777" s="33">
        <v>366</v>
      </c>
      <c r="H777" s="27">
        <f t="shared" si="48"/>
        <v>5</v>
      </c>
      <c r="I777" s="34">
        <v>44403</v>
      </c>
      <c r="J777" s="33">
        <f ca="1">DATEDIF('BDD client - segmentation'!$I777,TODAY(),"M")</f>
        <v>20</v>
      </c>
      <c r="K777" s="27">
        <f t="shared" ca="1" si="49"/>
        <v>1</v>
      </c>
      <c r="L777" s="33">
        <v>18</v>
      </c>
      <c r="M777" s="27">
        <f t="shared" si="50"/>
        <v>9</v>
      </c>
      <c r="N777" s="27">
        <f t="shared" ca="1" si="51"/>
        <v>15</v>
      </c>
      <c r="O777" s="32" t="s">
        <v>3963</v>
      </c>
      <c r="P777" s="32" t="s">
        <v>3964</v>
      </c>
      <c r="Q777" s="32" t="s">
        <v>3965</v>
      </c>
      <c r="R777" s="35">
        <v>43753</v>
      </c>
      <c r="S777" s="32">
        <v>3302</v>
      </c>
      <c r="T777" s="36">
        <v>55</v>
      </c>
    </row>
    <row r="778" spans="1:20" x14ac:dyDescent="0.35">
      <c r="A778" s="25">
        <v>777</v>
      </c>
      <c r="B778" s="26" t="s">
        <v>3966</v>
      </c>
      <c r="C778" s="26" t="s">
        <v>3967</v>
      </c>
      <c r="D778" s="26" t="s">
        <v>3968</v>
      </c>
      <c r="E778" s="26" t="s">
        <v>62</v>
      </c>
      <c r="F778" s="26" t="s">
        <v>49</v>
      </c>
      <c r="G778" s="27">
        <v>3800</v>
      </c>
      <c r="H778" s="27">
        <f t="shared" si="48"/>
        <v>30</v>
      </c>
      <c r="I778" s="28">
        <v>43801</v>
      </c>
      <c r="J778" s="27">
        <f ca="1">DATEDIF('BDD client - segmentation'!$I778,TODAY(),"M")</f>
        <v>40</v>
      </c>
      <c r="K778" s="27">
        <f t="shared" ca="1" si="49"/>
        <v>0</v>
      </c>
      <c r="L778" s="27">
        <v>21</v>
      </c>
      <c r="M778" s="27">
        <f t="shared" si="50"/>
        <v>10.5</v>
      </c>
      <c r="N778" s="27">
        <f t="shared" ca="1" si="51"/>
        <v>40.5</v>
      </c>
      <c r="O778" s="26" t="s">
        <v>3969</v>
      </c>
      <c r="P778" s="26" t="s">
        <v>3970</v>
      </c>
      <c r="Q778" s="26" t="s">
        <v>2233</v>
      </c>
      <c r="R778" s="29">
        <v>43258</v>
      </c>
      <c r="S778" s="26">
        <v>1408</v>
      </c>
      <c r="T778" s="30">
        <v>203</v>
      </c>
    </row>
    <row r="779" spans="1:20" x14ac:dyDescent="0.35">
      <c r="A779" s="31">
        <v>778</v>
      </c>
      <c r="B779" s="32" t="s">
        <v>3971</v>
      </c>
      <c r="C779" s="32" t="s">
        <v>3972</v>
      </c>
      <c r="D779" s="32" t="s">
        <v>3973</v>
      </c>
      <c r="E779" s="32" t="s">
        <v>62</v>
      </c>
      <c r="F779" s="32" t="s">
        <v>49</v>
      </c>
      <c r="G779" s="33">
        <v>2300</v>
      </c>
      <c r="H779" s="27">
        <f t="shared" si="48"/>
        <v>20</v>
      </c>
      <c r="I779" s="34">
        <v>44566</v>
      </c>
      <c r="J779" s="33">
        <f ca="1">DATEDIF('BDD client - segmentation'!$I779,TODAY(),"M")</f>
        <v>14</v>
      </c>
      <c r="K779" s="27">
        <f t="shared" ca="1" si="49"/>
        <v>1</v>
      </c>
      <c r="L779" s="33">
        <v>10</v>
      </c>
      <c r="M779" s="27">
        <f t="shared" si="50"/>
        <v>5</v>
      </c>
      <c r="N779" s="27">
        <f t="shared" ca="1" si="51"/>
        <v>26</v>
      </c>
      <c r="O779" s="32" t="s">
        <v>271</v>
      </c>
      <c r="P779" s="32" t="s">
        <v>3974</v>
      </c>
      <c r="Q779" s="32" t="s">
        <v>441</v>
      </c>
      <c r="R779" s="35">
        <v>43797</v>
      </c>
      <c r="S779" s="32">
        <v>1186</v>
      </c>
      <c r="T779" s="36">
        <v>16</v>
      </c>
    </row>
    <row r="780" spans="1:20" x14ac:dyDescent="0.35">
      <c r="A780" s="25">
        <v>779</v>
      </c>
      <c r="B780" s="26" t="s">
        <v>3975</v>
      </c>
      <c r="C780" s="26" t="s">
        <v>3976</v>
      </c>
      <c r="D780" s="26" t="s">
        <v>3977</v>
      </c>
      <c r="E780" s="26" t="s">
        <v>62</v>
      </c>
      <c r="F780" s="26" t="s">
        <v>49</v>
      </c>
      <c r="G780" s="27">
        <v>3600</v>
      </c>
      <c r="H780" s="27">
        <f t="shared" si="48"/>
        <v>30</v>
      </c>
      <c r="I780" s="28">
        <v>43702</v>
      </c>
      <c r="J780" s="27">
        <f ca="1">DATEDIF('BDD client - segmentation'!$I780,TODAY(),"M")</f>
        <v>43</v>
      </c>
      <c r="K780" s="27">
        <f t="shared" ca="1" si="49"/>
        <v>0</v>
      </c>
      <c r="L780" s="27">
        <v>27</v>
      </c>
      <c r="M780" s="27">
        <f t="shared" si="50"/>
        <v>13.5</v>
      </c>
      <c r="N780" s="27">
        <f t="shared" ca="1" si="51"/>
        <v>43.5</v>
      </c>
      <c r="O780" s="26" t="s">
        <v>3978</v>
      </c>
      <c r="P780" s="26" t="s">
        <v>1993</v>
      </c>
      <c r="Q780" s="26" t="s">
        <v>955</v>
      </c>
      <c r="R780" s="29">
        <v>43923</v>
      </c>
      <c r="S780" s="26">
        <v>1028</v>
      </c>
      <c r="T780" s="30">
        <v>150</v>
      </c>
    </row>
    <row r="781" spans="1:20" x14ac:dyDescent="0.35">
      <c r="A781" s="31">
        <v>780</v>
      </c>
      <c r="B781" s="32" t="s">
        <v>3979</v>
      </c>
      <c r="C781" s="32" t="s">
        <v>3980</v>
      </c>
      <c r="D781" s="32" t="s">
        <v>3981</v>
      </c>
      <c r="E781" s="32" t="s">
        <v>62</v>
      </c>
      <c r="F781" s="32" t="s">
        <v>49</v>
      </c>
      <c r="G781" s="33">
        <v>536</v>
      </c>
      <c r="H781" s="27">
        <f t="shared" si="48"/>
        <v>10</v>
      </c>
      <c r="I781" s="34">
        <v>43821</v>
      </c>
      <c r="J781" s="33">
        <f ca="1">DATEDIF('BDD client - segmentation'!$I781,TODAY(),"M")</f>
        <v>39</v>
      </c>
      <c r="K781" s="27">
        <f t="shared" ca="1" si="49"/>
        <v>0</v>
      </c>
      <c r="L781" s="33">
        <v>30</v>
      </c>
      <c r="M781" s="27">
        <f t="shared" si="50"/>
        <v>15</v>
      </c>
      <c r="N781" s="27">
        <f t="shared" ca="1" si="51"/>
        <v>25</v>
      </c>
      <c r="O781" s="32" t="s">
        <v>3982</v>
      </c>
      <c r="P781" s="32" t="s">
        <v>3807</v>
      </c>
      <c r="Q781" s="32" t="s">
        <v>3808</v>
      </c>
      <c r="R781" s="35">
        <v>44646</v>
      </c>
      <c r="S781" s="32">
        <v>1930</v>
      </c>
      <c r="T781" s="36">
        <v>228</v>
      </c>
    </row>
    <row r="782" spans="1:20" x14ac:dyDescent="0.35">
      <c r="A782" s="25">
        <v>781</v>
      </c>
      <c r="B782" s="26" t="s">
        <v>3159</v>
      </c>
      <c r="C782" s="26" t="s">
        <v>3983</v>
      </c>
      <c r="D782" s="26" t="s">
        <v>3984</v>
      </c>
      <c r="E782" s="26" t="s">
        <v>62</v>
      </c>
      <c r="F782" s="26" t="s">
        <v>49</v>
      </c>
      <c r="G782" s="27">
        <v>1751</v>
      </c>
      <c r="H782" s="27">
        <f t="shared" si="48"/>
        <v>20</v>
      </c>
      <c r="I782" s="28">
        <v>44007</v>
      </c>
      <c r="J782" s="27">
        <f ca="1">DATEDIF('BDD client - segmentation'!$I782,TODAY(),"M")</f>
        <v>33</v>
      </c>
      <c r="K782" s="27">
        <f t="shared" ca="1" si="49"/>
        <v>0</v>
      </c>
      <c r="L782" s="27">
        <v>30</v>
      </c>
      <c r="M782" s="27">
        <f t="shared" si="50"/>
        <v>15</v>
      </c>
      <c r="N782" s="27">
        <f t="shared" ca="1" si="51"/>
        <v>35</v>
      </c>
      <c r="O782" s="26" t="s">
        <v>416</v>
      </c>
      <c r="P782" s="26" t="s">
        <v>3651</v>
      </c>
      <c r="Q782" s="26" t="s">
        <v>3652</v>
      </c>
      <c r="R782" s="29">
        <v>43402</v>
      </c>
      <c r="S782" s="26">
        <v>2349</v>
      </c>
      <c r="T782" s="30">
        <v>76</v>
      </c>
    </row>
    <row r="783" spans="1:20" x14ac:dyDescent="0.35">
      <c r="A783" s="31">
        <v>782</v>
      </c>
      <c r="B783" s="32" t="s">
        <v>3985</v>
      </c>
      <c r="C783" s="32" t="s">
        <v>3986</v>
      </c>
      <c r="D783" s="32" t="s">
        <v>3987</v>
      </c>
      <c r="E783" s="32" t="s">
        <v>62</v>
      </c>
      <c r="F783" s="32" t="s">
        <v>49</v>
      </c>
      <c r="G783" s="33">
        <v>4317</v>
      </c>
      <c r="H783" s="27">
        <f t="shared" si="48"/>
        <v>30</v>
      </c>
      <c r="I783" s="34">
        <v>44099</v>
      </c>
      <c r="J783" s="33">
        <f ca="1">DATEDIF('BDD client - segmentation'!$I783,TODAY(),"M")</f>
        <v>30</v>
      </c>
      <c r="K783" s="27">
        <f t="shared" ca="1" si="49"/>
        <v>0</v>
      </c>
      <c r="L783" s="33">
        <v>10</v>
      </c>
      <c r="M783" s="27">
        <f t="shared" si="50"/>
        <v>5</v>
      </c>
      <c r="N783" s="27">
        <f t="shared" ca="1" si="51"/>
        <v>35</v>
      </c>
      <c r="O783" s="32" t="s">
        <v>3988</v>
      </c>
      <c r="P783" s="32" t="s">
        <v>3989</v>
      </c>
      <c r="Q783" s="32" t="s">
        <v>2091</v>
      </c>
      <c r="R783" s="35">
        <v>44296</v>
      </c>
      <c r="S783" s="32">
        <v>1441</v>
      </c>
      <c r="T783" s="36">
        <v>192</v>
      </c>
    </row>
    <row r="784" spans="1:20" x14ac:dyDescent="0.35">
      <c r="A784" s="25">
        <v>783</v>
      </c>
      <c r="B784" s="26" t="s">
        <v>3990</v>
      </c>
      <c r="C784" s="26" t="s">
        <v>3991</v>
      </c>
      <c r="D784" s="26" t="s">
        <v>3992</v>
      </c>
      <c r="E784" s="26" t="s">
        <v>48</v>
      </c>
      <c r="F784" s="26" t="s">
        <v>63</v>
      </c>
      <c r="G784" s="27">
        <v>1736</v>
      </c>
      <c r="H784" s="27">
        <f t="shared" si="48"/>
        <v>20</v>
      </c>
      <c r="I784" s="28">
        <v>43373</v>
      </c>
      <c r="J784" s="27">
        <f ca="1">DATEDIF('BDD client - segmentation'!$I784,TODAY(),"M")</f>
        <v>54</v>
      </c>
      <c r="K784" s="27">
        <f t="shared" ca="1" si="49"/>
        <v>0</v>
      </c>
      <c r="L784" s="27">
        <v>18</v>
      </c>
      <c r="M784" s="27">
        <f t="shared" si="50"/>
        <v>9</v>
      </c>
      <c r="N784" s="27">
        <f t="shared" ca="1" si="51"/>
        <v>29</v>
      </c>
      <c r="O784" s="26" t="s">
        <v>119</v>
      </c>
      <c r="P784" s="26" t="s">
        <v>2052</v>
      </c>
      <c r="Q784" s="26" t="s">
        <v>2053</v>
      </c>
      <c r="R784" s="29">
        <v>44284</v>
      </c>
      <c r="S784" s="26">
        <v>1077</v>
      </c>
      <c r="T784" s="30">
        <v>26</v>
      </c>
    </row>
    <row r="785" spans="1:20" x14ac:dyDescent="0.35">
      <c r="A785" s="31">
        <v>784</v>
      </c>
      <c r="B785" s="32" t="s">
        <v>3993</v>
      </c>
      <c r="C785" s="32" t="s">
        <v>3994</v>
      </c>
      <c r="D785" s="32" t="s">
        <v>3995</v>
      </c>
      <c r="E785" s="32" t="s">
        <v>62</v>
      </c>
      <c r="F785" s="32" t="s">
        <v>125</v>
      </c>
      <c r="G785" s="33">
        <v>3260</v>
      </c>
      <c r="H785" s="27">
        <f t="shared" si="48"/>
        <v>30</v>
      </c>
      <c r="I785" s="34">
        <v>44646</v>
      </c>
      <c r="J785" s="33">
        <f ca="1">DATEDIF('BDD client - segmentation'!$I785,TODAY(),"M")</f>
        <v>12</v>
      </c>
      <c r="K785" s="27">
        <f t="shared" ca="1" si="49"/>
        <v>5</v>
      </c>
      <c r="L785" s="33">
        <v>16</v>
      </c>
      <c r="M785" s="27">
        <f t="shared" si="50"/>
        <v>8</v>
      </c>
      <c r="N785" s="27">
        <f t="shared" ca="1" si="51"/>
        <v>43</v>
      </c>
      <c r="O785" s="32" t="s">
        <v>3996</v>
      </c>
      <c r="P785" s="32" t="s">
        <v>3997</v>
      </c>
      <c r="Q785" s="32" t="s">
        <v>364</v>
      </c>
      <c r="R785" s="35">
        <v>44058</v>
      </c>
      <c r="S785" s="32">
        <v>1429</v>
      </c>
      <c r="T785" s="36">
        <v>110</v>
      </c>
    </row>
    <row r="786" spans="1:20" x14ac:dyDescent="0.35">
      <c r="A786" s="25">
        <v>785</v>
      </c>
      <c r="B786" s="26" t="s">
        <v>3998</v>
      </c>
      <c r="C786" s="26" t="s">
        <v>3999</v>
      </c>
      <c r="D786" s="26" t="s">
        <v>4000</v>
      </c>
      <c r="E786" s="26" t="s">
        <v>62</v>
      </c>
      <c r="F786" s="26" t="s">
        <v>63</v>
      </c>
      <c r="G786" s="27">
        <v>1976</v>
      </c>
      <c r="H786" s="27">
        <f t="shared" si="48"/>
        <v>20</v>
      </c>
      <c r="I786" s="28">
        <v>44546</v>
      </c>
      <c r="J786" s="27">
        <f ca="1">DATEDIF('BDD client - segmentation'!$I786,TODAY(),"M")</f>
        <v>15</v>
      </c>
      <c r="K786" s="27">
        <f t="shared" ca="1" si="49"/>
        <v>1</v>
      </c>
      <c r="L786" s="27">
        <v>4</v>
      </c>
      <c r="M786" s="27">
        <f t="shared" si="50"/>
        <v>2</v>
      </c>
      <c r="N786" s="27">
        <f t="shared" ca="1" si="51"/>
        <v>23</v>
      </c>
      <c r="O786" s="26" t="s">
        <v>119</v>
      </c>
      <c r="P786" s="26" t="s">
        <v>4001</v>
      </c>
      <c r="Q786" s="26" t="s">
        <v>4002</v>
      </c>
      <c r="R786" s="29">
        <v>43484</v>
      </c>
      <c r="S786" s="26">
        <v>3571</v>
      </c>
      <c r="T786" s="30">
        <v>217</v>
      </c>
    </row>
    <row r="787" spans="1:20" x14ac:dyDescent="0.35">
      <c r="A787" s="31">
        <v>786</v>
      </c>
      <c r="B787" s="32" t="s">
        <v>4003</v>
      </c>
      <c r="C787" s="32" t="s">
        <v>4004</v>
      </c>
      <c r="D787" s="32" t="s">
        <v>4005</v>
      </c>
      <c r="E787" s="32" t="s">
        <v>48</v>
      </c>
      <c r="F787" s="32" t="s">
        <v>49</v>
      </c>
      <c r="G787" s="33">
        <v>170</v>
      </c>
      <c r="H787" s="27">
        <f t="shared" si="48"/>
        <v>5</v>
      </c>
      <c r="I787" s="34">
        <v>44844</v>
      </c>
      <c r="J787" s="33">
        <f ca="1">DATEDIF('BDD client - segmentation'!$I787,TODAY(),"M")</f>
        <v>5</v>
      </c>
      <c r="K787" s="27">
        <f t="shared" ca="1" si="49"/>
        <v>10</v>
      </c>
      <c r="L787" s="33">
        <v>20</v>
      </c>
      <c r="M787" s="27">
        <f t="shared" si="50"/>
        <v>10</v>
      </c>
      <c r="N787" s="27">
        <f t="shared" ca="1" si="51"/>
        <v>25</v>
      </c>
      <c r="O787" s="32" t="s">
        <v>2269</v>
      </c>
      <c r="P787" s="32" t="s">
        <v>4006</v>
      </c>
      <c r="Q787" s="32" t="s">
        <v>1353</v>
      </c>
      <c r="R787" s="35">
        <v>44180</v>
      </c>
      <c r="S787" s="32">
        <v>3308</v>
      </c>
      <c r="T787" s="36">
        <v>144</v>
      </c>
    </row>
    <row r="788" spans="1:20" x14ac:dyDescent="0.35">
      <c r="A788" s="25">
        <v>787</v>
      </c>
      <c r="B788" s="26" t="s">
        <v>3227</v>
      </c>
      <c r="C788" s="26" t="s">
        <v>4007</v>
      </c>
      <c r="D788" s="26" t="s">
        <v>4008</v>
      </c>
      <c r="E788" s="26" t="s">
        <v>62</v>
      </c>
      <c r="F788" s="26" t="s">
        <v>49</v>
      </c>
      <c r="G788" s="27">
        <v>3217</v>
      </c>
      <c r="H788" s="27">
        <f t="shared" si="48"/>
        <v>30</v>
      </c>
      <c r="I788" s="28">
        <v>43514</v>
      </c>
      <c r="J788" s="27">
        <f ca="1">DATEDIF('BDD client - segmentation'!$I788,TODAY(),"M")</f>
        <v>49</v>
      </c>
      <c r="K788" s="27">
        <f t="shared" ca="1" si="49"/>
        <v>0</v>
      </c>
      <c r="L788" s="27">
        <v>25</v>
      </c>
      <c r="M788" s="27">
        <f t="shared" si="50"/>
        <v>12.5</v>
      </c>
      <c r="N788" s="27">
        <f t="shared" ca="1" si="51"/>
        <v>42.5</v>
      </c>
      <c r="O788" s="26" t="s">
        <v>4009</v>
      </c>
      <c r="P788" s="26" t="s">
        <v>4010</v>
      </c>
      <c r="Q788" s="26" t="s">
        <v>4011</v>
      </c>
      <c r="R788" s="29">
        <v>43497</v>
      </c>
      <c r="S788" s="26">
        <v>2024</v>
      </c>
      <c r="T788" s="30">
        <v>149</v>
      </c>
    </row>
    <row r="789" spans="1:20" x14ac:dyDescent="0.35">
      <c r="A789" s="31">
        <v>788</v>
      </c>
      <c r="B789" s="32" t="s">
        <v>4012</v>
      </c>
      <c r="C789" s="32" t="s">
        <v>4013</v>
      </c>
      <c r="D789" s="32" t="s">
        <v>4014</v>
      </c>
      <c r="E789" s="32" t="s">
        <v>62</v>
      </c>
      <c r="F789" s="32" t="s">
        <v>49</v>
      </c>
      <c r="G789" s="33">
        <v>2425</v>
      </c>
      <c r="H789" s="27">
        <f t="shared" si="48"/>
        <v>20</v>
      </c>
      <c r="I789" s="34">
        <v>44230</v>
      </c>
      <c r="J789" s="33">
        <f ca="1">DATEDIF('BDD client - segmentation'!$I789,TODAY(),"M")</f>
        <v>26</v>
      </c>
      <c r="K789" s="27">
        <f t="shared" ca="1" si="49"/>
        <v>0</v>
      </c>
      <c r="L789" s="33">
        <v>4</v>
      </c>
      <c r="M789" s="27">
        <f t="shared" si="50"/>
        <v>2</v>
      </c>
      <c r="N789" s="27">
        <f t="shared" ca="1" si="51"/>
        <v>22</v>
      </c>
      <c r="O789" s="32" t="s">
        <v>4015</v>
      </c>
      <c r="P789" s="32" t="s">
        <v>4016</v>
      </c>
      <c r="Q789" s="32" t="s">
        <v>320</v>
      </c>
      <c r="R789" s="35">
        <v>44686</v>
      </c>
      <c r="S789" s="32">
        <v>3173</v>
      </c>
      <c r="T789" s="36">
        <v>45</v>
      </c>
    </row>
    <row r="790" spans="1:20" x14ac:dyDescent="0.35">
      <c r="A790" s="25">
        <v>789</v>
      </c>
      <c r="B790" s="26" t="s">
        <v>4017</v>
      </c>
      <c r="C790" s="26" t="s">
        <v>4018</v>
      </c>
      <c r="D790" s="26" t="s">
        <v>4019</v>
      </c>
      <c r="E790" s="26" t="s">
        <v>48</v>
      </c>
      <c r="F790" s="26" t="s">
        <v>112</v>
      </c>
      <c r="G790" s="27">
        <v>2692</v>
      </c>
      <c r="H790" s="27">
        <f t="shared" si="48"/>
        <v>20</v>
      </c>
      <c r="I790" s="28">
        <v>44172</v>
      </c>
      <c r="J790" s="27">
        <f ca="1">DATEDIF('BDD client - segmentation'!$I790,TODAY(),"M")</f>
        <v>27</v>
      </c>
      <c r="K790" s="27">
        <f t="shared" ca="1" si="49"/>
        <v>0</v>
      </c>
      <c r="L790" s="27">
        <v>30</v>
      </c>
      <c r="M790" s="27">
        <f t="shared" si="50"/>
        <v>15</v>
      </c>
      <c r="N790" s="27">
        <f t="shared" ca="1" si="51"/>
        <v>35</v>
      </c>
      <c r="O790" s="26" t="s">
        <v>4020</v>
      </c>
      <c r="P790" s="26" t="s">
        <v>4021</v>
      </c>
      <c r="Q790" s="26" t="s">
        <v>2567</v>
      </c>
      <c r="R790" s="29">
        <v>43377</v>
      </c>
      <c r="S790" s="26">
        <v>4364</v>
      </c>
      <c r="T790" s="30">
        <v>157</v>
      </c>
    </row>
    <row r="791" spans="1:20" x14ac:dyDescent="0.35">
      <c r="A791" s="31">
        <v>790</v>
      </c>
      <c r="B791" s="32" t="s">
        <v>4022</v>
      </c>
      <c r="C791" s="32" t="s">
        <v>4023</v>
      </c>
      <c r="D791" s="32" t="s">
        <v>4024</v>
      </c>
      <c r="E791" s="32" t="s">
        <v>48</v>
      </c>
      <c r="F791" s="32" t="s">
        <v>49</v>
      </c>
      <c r="G791" s="33">
        <v>931</v>
      </c>
      <c r="H791" s="27">
        <f t="shared" si="48"/>
        <v>10</v>
      </c>
      <c r="I791" s="34">
        <v>44159</v>
      </c>
      <c r="J791" s="33">
        <f ca="1">DATEDIF('BDD client - segmentation'!$I791,TODAY(),"M")</f>
        <v>28</v>
      </c>
      <c r="K791" s="27">
        <f t="shared" ca="1" si="49"/>
        <v>0</v>
      </c>
      <c r="L791" s="33">
        <v>1</v>
      </c>
      <c r="M791" s="27">
        <f t="shared" si="50"/>
        <v>0.5</v>
      </c>
      <c r="N791" s="27">
        <f t="shared" ca="1" si="51"/>
        <v>10.5</v>
      </c>
      <c r="O791" s="32" t="s">
        <v>368</v>
      </c>
      <c r="P791" s="32" t="s">
        <v>4025</v>
      </c>
      <c r="Q791" s="32" t="s">
        <v>453</v>
      </c>
      <c r="R791" s="35">
        <v>44866</v>
      </c>
      <c r="S791" s="32">
        <v>2655</v>
      </c>
      <c r="T791" s="36">
        <v>10</v>
      </c>
    </row>
    <row r="792" spans="1:20" x14ac:dyDescent="0.35">
      <c r="A792" s="25">
        <v>791</v>
      </c>
      <c r="B792" s="26" t="s">
        <v>4026</v>
      </c>
      <c r="C792" s="26" t="s">
        <v>4027</v>
      </c>
      <c r="D792" s="26" t="s">
        <v>4028</v>
      </c>
      <c r="E792" s="26" t="s">
        <v>62</v>
      </c>
      <c r="F792" s="26" t="s">
        <v>49</v>
      </c>
      <c r="G792" s="27">
        <v>3481</v>
      </c>
      <c r="H792" s="27">
        <f t="shared" si="48"/>
        <v>30</v>
      </c>
      <c r="I792" s="28">
        <v>44076</v>
      </c>
      <c r="J792" s="27">
        <f ca="1">DATEDIF('BDD client - segmentation'!$I792,TODAY(),"M")</f>
        <v>31</v>
      </c>
      <c r="K792" s="27">
        <f t="shared" ca="1" si="49"/>
        <v>0</v>
      </c>
      <c r="L792" s="27">
        <v>27</v>
      </c>
      <c r="M792" s="27">
        <f t="shared" si="50"/>
        <v>13.5</v>
      </c>
      <c r="N792" s="27">
        <f t="shared" ca="1" si="51"/>
        <v>43.5</v>
      </c>
      <c r="O792" s="26" t="s">
        <v>614</v>
      </c>
      <c r="P792" s="26" t="s">
        <v>1998</v>
      </c>
      <c r="Q792" s="26" t="s">
        <v>1338</v>
      </c>
      <c r="R792" s="29">
        <v>44046</v>
      </c>
      <c r="S792" s="26">
        <v>3259</v>
      </c>
      <c r="T792" s="30">
        <v>166</v>
      </c>
    </row>
    <row r="793" spans="1:20" x14ac:dyDescent="0.35">
      <c r="A793" s="31">
        <v>792</v>
      </c>
      <c r="B793" s="32" t="s">
        <v>4029</v>
      </c>
      <c r="C793" s="32" t="s">
        <v>4030</v>
      </c>
      <c r="D793" s="32" t="s">
        <v>4031</v>
      </c>
      <c r="E793" s="32" t="s">
        <v>62</v>
      </c>
      <c r="F793" s="32" t="s">
        <v>63</v>
      </c>
      <c r="G793" s="33">
        <v>4787</v>
      </c>
      <c r="H793" s="27">
        <f t="shared" si="48"/>
        <v>30</v>
      </c>
      <c r="I793" s="34">
        <v>44231</v>
      </c>
      <c r="J793" s="33">
        <f ca="1">DATEDIF('BDD client - segmentation'!$I793,TODAY(),"M")</f>
        <v>26</v>
      </c>
      <c r="K793" s="27">
        <f t="shared" ca="1" si="49"/>
        <v>0</v>
      </c>
      <c r="L793" s="33">
        <v>3</v>
      </c>
      <c r="M793" s="27">
        <f t="shared" si="50"/>
        <v>1.5</v>
      </c>
      <c r="N793" s="27">
        <f t="shared" ca="1" si="51"/>
        <v>31.5</v>
      </c>
      <c r="O793" s="32" t="s">
        <v>711</v>
      </c>
      <c r="P793" s="32" t="s">
        <v>1972</v>
      </c>
      <c r="Q793" s="32" t="s">
        <v>1973</v>
      </c>
      <c r="R793" s="35">
        <v>43155</v>
      </c>
      <c r="S793" s="32">
        <v>1686</v>
      </c>
      <c r="T793" s="36">
        <v>230</v>
      </c>
    </row>
    <row r="794" spans="1:20" x14ac:dyDescent="0.35">
      <c r="A794" s="25">
        <v>793</v>
      </c>
      <c r="B794" s="26" t="s">
        <v>4032</v>
      </c>
      <c r="C794" s="26" t="s">
        <v>4033</v>
      </c>
      <c r="D794" s="26" t="s">
        <v>4034</v>
      </c>
      <c r="E794" s="26" t="s">
        <v>48</v>
      </c>
      <c r="F794" s="26" t="s">
        <v>49</v>
      </c>
      <c r="G794" s="27">
        <v>4786</v>
      </c>
      <c r="H794" s="27">
        <f t="shared" si="48"/>
        <v>30</v>
      </c>
      <c r="I794" s="28">
        <v>43781</v>
      </c>
      <c r="J794" s="27">
        <f ca="1">DATEDIF('BDD client - segmentation'!$I794,TODAY(),"M")</f>
        <v>40</v>
      </c>
      <c r="K794" s="27">
        <f t="shared" ca="1" si="49"/>
        <v>0</v>
      </c>
      <c r="L794" s="27">
        <v>14</v>
      </c>
      <c r="M794" s="27">
        <f t="shared" si="50"/>
        <v>7</v>
      </c>
      <c r="N794" s="27">
        <f t="shared" ca="1" si="51"/>
        <v>37</v>
      </c>
      <c r="O794" s="26" t="s">
        <v>1501</v>
      </c>
      <c r="P794" s="26" t="s">
        <v>4035</v>
      </c>
      <c r="Q794" s="26" t="s">
        <v>571</v>
      </c>
      <c r="R794" s="29">
        <v>44055</v>
      </c>
      <c r="S794" s="26">
        <v>3903</v>
      </c>
      <c r="T794" s="30">
        <v>67</v>
      </c>
    </row>
    <row r="795" spans="1:20" x14ac:dyDescent="0.35">
      <c r="A795" s="31">
        <v>794</v>
      </c>
      <c r="B795" s="32" t="s">
        <v>4036</v>
      </c>
      <c r="C795" s="32" t="s">
        <v>4037</v>
      </c>
      <c r="D795" s="32" t="s">
        <v>4038</v>
      </c>
      <c r="E795" s="32" t="s">
        <v>48</v>
      </c>
      <c r="F795" s="32" t="s">
        <v>49</v>
      </c>
      <c r="G795" s="33">
        <v>613</v>
      </c>
      <c r="H795" s="27">
        <f t="shared" si="48"/>
        <v>10</v>
      </c>
      <c r="I795" s="34">
        <v>44226</v>
      </c>
      <c r="J795" s="33">
        <f ca="1">DATEDIF('BDD client - segmentation'!$I795,TODAY(),"M")</f>
        <v>26</v>
      </c>
      <c r="K795" s="27">
        <f t="shared" ca="1" si="49"/>
        <v>0</v>
      </c>
      <c r="L795" s="33">
        <v>20</v>
      </c>
      <c r="M795" s="27">
        <f t="shared" si="50"/>
        <v>10</v>
      </c>
      <c r="N795" s="27">
        <f t="shared" ca="1" si="51"/>
        <v>20</v>
      </c>
      <c r="O795" s="32" t="s">
        <v>620</v>
      </c>
      <c r="P795" s="32" t="s">
        <v>194</v>
      </c>
      <c r="Q795" s="32" t="s">
        <v>195</v>
      </c>
      <c r="R795" s="35">
        <v>43920</v>
      </c>
      <c r="S795" s="32">
        <v>536</v>
      </c>
      <c r="T795" s="36">
        <v>240</v>
      </c>
    </row>
    <row r="796" spans="1:20" x14ac:dyDescent="0.35">
      <c r="A796" s="25">
        <v>795</v>
      </c>
      <c r="B796" s="26" t="s">
        <v>4039</v>
      </c>
      <c r="C796" s="26" t="s">
        <v>4040</v>
      </c>
      <c r="D796" s="26" t="s">
        <v>4041</v>
      </c>
      <c r="E796" s="26" t="s">
        <v>48</v>
      </c>
      <c r="F796" s="26" t="s">
        <v>49</v>
      </c>
      <c r="G796" s="27">
        <v>4495</v>
      </c>
      <c r="H796" s="27">
        <f t="shared" si="48"/>
        <v>30</v>
      </c>
      <c r="I796" s="28">
        <v>44839</v>
      </c>
      <c r="J796" s="27">
        <f ca="1">DATEDIF('BDD client - segmentation'!$I796,TODAY(),"M")</f>
        <v>5</v>
      </c>
      <c r="K796" s="27">
        <f t="shared" ca="1" si="49"/>
        <v>10</v>
      </c>
      <c r="L796" s="27">
        <v>16</v>
      </c>
      <c r="M796" s="27">
        <f t="shared" si="50"/>
        <v>8</v>
      </c>
      <c r="N796" s="27">
        <f t="shared" ca="1" si="51"/>
        <v>48</v>
      </c>
      <c r="O796" s="26" t="s">
        <v>1282</v>
      </c>
      <c r="P796" s="26" t="s">
        <v>4042</v>
      </c>
      <c r="Q796" s="26" t="s">
        <v>4043</v>
      </c>
      <c r="R796" s="29">
        <v>43110</v>
      </c>
      <c r="S796" s="26">
        <v>4909</v>
      </c>
      <c r="T796" s="30">
        <v>50</v>
      </c>
    </row>
    <row r="797" spans="1:20" x14ac:dyDescent="0.35">
      <c r="A797" s="31">
        <v>796</v>
      </c>
      <c r="B797" s="32" t="s">
        <v>4044</v>
      </c>
      <c r="C797" s="32" t="s">
        <v>4045</v>
      </c>
      <c r="D797" s="32" t="s">
        <v>4046</v>
      </c>
      <c r="E797" s="32" t="s">
        <v>48</v>
      </c>
      <c r="F797" s="32" t="s">
        <v>49</v>
      </c>
      <c r="G797" s="33">
        <v>905</v>
      </c>
      <c r="H797" s="27">
        <f t="shared" si="48"/>
        <v>10</v>
      </c>
      <c r="I797" s="34">
        <v>43477</v>
      </c>
      <c r="J797" s="33">
        <f ca="1">DATEDIF('BDD client - segmentation'!$I797,TODAY(),"M")</f>
        <v>50</v>
      </c>
      <c r="K797" s="27">
        <f t="shared" ca="1" si="49"/>
        <v>0</v>
      </c>
      <c r="L797" s="33">
        <v>14</v>
      </c>
      <c r="M797" s="27">
        <f t="shared" si="50"/>
        <v>7</v>
      </c>
      <c r="N797" s="27">
        <f t="shared" ca="1" si="51"/>
        <v>17</v>
      </c>
      <c r="O797" s="32" t="s">
        <v>4047</v>
      </c>
      <c r="P797" s="32" t="s">
        <v>4048</v>
      </c>
      <c r="Q797" s="32" t="s">
        <v>4049</v>
      </c>
      <c r="R797" s="35">
        <v>43779</v>
      </c>
      <c r="S797" s="32">
        <v>4814</v>
      </c>
      <c r="T797" s="36">
        <v>225</v>
      </c>
    </row>
    <row r="798" spans="1:20" x14ac:dyDescent="0.35">
      <c r="A798" s="25">
        <v>797</v>
      </c>
      <c r="B798" s="26" t="s">
        <v>4050</v>
      </c>
      <c r="C798" s="26" t="s">
        <v>4051</v>
      </c>
      <c r="D798" s="26" t="s">
        <v>4052</v>
      </c>
      <c r="E798" s="26" t="s">
        <v>62</v>
      </c>
      <c r="F798" s="26" t="s">
        <v>49</v>
      </c>
      <c r="G798" s="27">
        <v>3937</v>
      </c>
      <c r="H798" s="27">
        <f t="shared" si="48"/>
        <v>30</v>
      </c>
      <c r="I798" s="28">
        <v>44340</v>
      </c>
      <c r="J798" s="27">
        <f ca="1">DATEDIF('BDD client - segmentation'!$I798,TODAY(),"M")</f>
        <v>22</v>
      </c>
      <c r="K798" s="27">
        <f t="shared" ca="1" si="49"/>
        <v>1</v>
      </c>
      <c r="L798" s="27">
        <v>10</v>
      </c>
      <c r="M798" s="27">
        <f t="shared" si="50"/>
        <v>5</v>
      </c>
      <c r="N798" s="27">
        <f t="shared" ca="1" si="51"/>
        <v>36</v>
      </c>
      <c r="O798" s="26" t="s">
        <v>335</v>
      </c>
      <c r="P798" s="26" t="s">
        <v>1924</v>
      </c>
      <c r="Q798" s="26" t="s">
        <v>1925</v>
      </c>
      <c r="R798" s="29">
        <v>43912</v>
      </c>
      <c r="S798" s="26">
        <v>4342</v>
      </c>
      <c r="T798" s="30">
        <v>74</v>
      </c>
    </row>
    <row r="799" spans="1:20" x14ac:dyDescent="0.35">
      <c r="A799" s="31">
        <v>798</v>
      </c>
      <c r="B799" s="32" t="s">
        <v>4053</v>
      </c>
      <c r="C799" s="32" t="s">
        <v>4054</v>
      </c>
      <c r="D799" s="32" t="s">
        <v>4055</v>
      </c>
      <c r="E799" s="32" t="s">
        <v>48</v>
      </c>
      <c r="F799" s="32" t="s">
        <v>63</v>
      </c>
      <c r="G799" s="33">
        <v>1665</v>
      </c>
      <c r="H799" s="27">
        <f t="shared" si="48"/>
        <v>20</v>
      </c>
      <c r="I799" s="34">
        <v>43357</v>
      </c>
      <c r="J799" s="33">
        <f ca="1">DATEDIF('BDD client - segmentation'!$I799,TODAY(),"M")</f>
        <v>54</v>
      </c>
      <c r="K799" s="27">
        <f t="shared" ca="1" si="49"/>
        <v>0</v>
      </c>
      <c r="L799" s="33">
        <v>30</v>
      </c>
      <c r="M799" s="27">
        <f t="shared" si="50"/>
        <v>15</v>
      </c>
      <c r="N799" s="27">
        <f t="shared" ca="1" si="51"/>
        <v>35</v>
      </c>
      <c r="O799" s="32" t="s">
        <v>620</v>
      </c>
      <c r="P799" s="32" t="s">
        <v>4056</v>
      </c>
      <c r="Q799" s="32" t="s">
        <v>1587</v>
      </c>
      <c r="R799" s="35">
        <v>44623</v>
      </c>
      <c r="S799" s="32">
        <v>3457</v>
      </c>
      <c r="T799" s="36">
        <v>10</v>
      </c>
    </row>
    <row r="800" spans="1:20" x14ac:dyDescent="0.35">
      <c r="A800" s="25">
        <v>799</v>
      </c>
      <c r="B800" s="26" t="s">
        <v>4057</v>
      </c>
      <c r="C800" s="26" t="s">
        <v>4058</v>
      </c>
      <c r="D800" s="26" t="s">
        <v>4059</v>
      </c>
      <c r="E800" s="26" t="s">
        <v>48</v>
      </c>
      <c r="F800" s="26" t="s">
        <v>49</v>
      </c>
      <c r="G800" s="27">
        <v>4703</v>
      </c>
      <c r="H800" s="27">
        <f t="shared" si="48"/>
        <v>30</v>
      </c>
      <c r="I800" s="28">
        <v>43172</v>
      </c>
      <c r="J800" s="27">
        <f ca="1">DATEDIF('BDD client - segmentation'!$I800,TODAY(),"M")</f>
        <v>60</v>
      </c>
      <c r="K800" s="27">
        <f t="shared" ca="1" si="49"/>
        <v>0</v>
      </c>
      <c r="L800" s="27">
        <v>26</v>
      </c>
      <c r="M800" s="27">
        <f t="shared" si="50"/>
        <v>13</v>
      </c>
      <c r="N800" s="27">
        <f t="shared" ca="1" si="51"/>
        <v>43</v>
      </c>
      <c r="O800" s="26" t="s">
        <v>3831</v>
      </c>
      <c r="P800" s="26" t="s">
        <v>4060</v>
      </c>
      <c r="Q800" s="26" t="s">
        <v>4061</v>
      </c>
      <c r="R800" s="29">
        <v>44254</v>
      </c>
      <c r="S800" s="26">
        <v>254</v>
      </c>
      <c r="T800" s="30">
        <v>243</v>
      </c>
    </row>
    <row r="801" spans="1:20" x14ac:dyDescent="0.35">
      <c r="A801" s="31">
        <v>800</v>
      </c>
      <c r="B801" s="32" t="s">
        <v>4062</v>
      </c>
      <c r="C801" s="32" t="s">
        <v>4063</v>
      </c>
      <c r="D801" s="32" t="s">
        <v>4064</v>
      </c>
      <c r="E801" s="32" t="s">
        <v>48</v>
      </c>
      <c r="F801" s="32" t="s">
        <v>49</v>
      </c>
      <c r="G801" s="33">
        <v>2216</v>
      </c>
      <c r="H801" s="27">
        <f t="shared" si="48"/>
        <v>20</v>
      </c>
      <c r="I801" s="34">
        <v>44277</v>
      </c>
      <c r="J801" s="33">
        <f ca="1">DATEDIF('BDD client - segmentation'!$I801,TODAY(),"M")</f>
        <v>24</v>
      </c>
      <c r="K801" s="27">
        <f t="shared" ca="1" si="49"/>
        <v>1</v>
      </c>
      <c r="L801" s="33">
        <v>15</v>
      </c>
      <c r="M801" s="27">
        <f t="shared" si="50"/>
        <v>7.5</v>
      </c>
      <c r="N801" s="27">
        <f t="shared" ca="1" si="51"/>
        <v>28.5</v>
      </c>
      <c r="O801" s="32" t="s">
        <v>3841</v>
      </c>
      <c r="P801" s="32" t="s">
        <v>4065</v>
      </c>
      <c r="Q801" s="32" t="s">
        <v>4066</v>
      </c>
      <c r="R801" s="35">
        <v>43433</v>
      </c>
      <c r="S801" s="32">
        <v>4057</v>
      </c>
      <c r="T801" s="36">
        <v>48</v>
      </c>
    </row>
    <row r="802" spans="1:20" x14ac:dyDescent="0.35">
      <c r="A802" s="25">
        <v>801</v>
      </c>
      <c r="B802" s="26" t="s">
        <v>4067</v>
      </c>
      <c r="C802" s="26" t="s">
        <v>4068</v>
      </c>
      <c r="D802" s="26" t="s">
        <v>4069</v>
      </c>
      <c r="E802" s="26" t="s">
        <v>62</v>
      </c>
      <c r="F802" s="26" t="s">
        <v>125</v>
      </c>
      <c r="G802" s="27">
        <v>1032</v>
      </c>
      <c r="H802" s="27">
        <f t="shared" si="48"/>
        <v>20</v>
      </c>
      <c r="I802" s="28">
        <v>43755</v>
      </c>
      <c r="J802" s="27">
        <f ca="1">DATEDIF('BDD client - segmentation'!$I802,TODAY(),"M")</f>
        <v>41</v>
      </c>
      <c r="K802" s="27">
        <f t="shared" ca="1" si="49"/>
        <v>0</v>
      </c>
      <c r="L802" s="27">
        <v>15</v>
      </c>
      <c r="M802" s="27">
        <f t="shared" si="50"/>
        <v>7.5</v>
      </c>
      <c r="N802" s="27">
        <f t="shared" ca="1" si="51"/>
        <v>27.5</v>
      </c>
      <c r="O802" s="26" t="s">
        <v>4070</v>
      </c>
      <c r="P802" s="26" t="s">
        <v>4071</v>
      </c>
      <c r="Q802" s="26" t="s">
        <v>1721</v>
      </c>
      <c r="R802" s="29">
        <v>43647</v>
      </c>
      <c r="S802" s="26">
        <v>2585</v>
      </c>
      <c r="T802" s="30">
        <v>29</v>
      </c>
    </row>
    <row r="803" spans="1:20" x14ac:dyDescent="0.35">
      <c r="A803" s="31">
        <v>802</v>
      </c>
      <c r="B803" s="32" t="s">
        <v>4072</v>
      </c>
      <c r="C803" s="32" t="s">
        <v>4073</v>
      </c>
      <c r="D803" s="32" t="s">
        <v>4074</v>
      </c>
      <c r="E803" s="32" t="s">
        <v>48</v>
      </c>
      <c r="F803" s="32" t="s">
        <v>49</v>
      </c>
      <c r="G803" s="33">
        <v>727</v>
      </c>
      <c r="H803" s="27">
        <f t="shared" si="48"/>
        <v>10</v>
      </c>
      <c r="I803" s="34">
        <v>43551</v>
      </c>
      <c r="J803" s="33">
        <f ca="1">DATEDIF('BDD client - segmentation'!$I803,TODAY(),"M")</f>
        <v>48</v>
      </c>
      <c r="K803" s="27">
        <f t="shared" ca="1" si="49"/>
        <v>0</v>
      </c>
      <c r="L803" s="33">
        <v>8</v>
      </c>
      <c r="M803" s="27">
        <f t="shared" si="50"/>
        <v>4</v>
      </c>
      <c r="N803" s="27">
        <f t="shared" ca="1" si="51"/>
        <v>14</v>
      </c>
      <c r="O803" s="32" t="s">
        <v>4075</v>
      </c>
      <c r="P803" s="32" t="s">
        <v>4076</v>
      </c>
      <c r="Q803" s="32" t="s">
        <v>4077</v>
      </c>
      <c r="R803" s="35">
        <v>43551</v>
      </c>
      <c r="S803" s="32">
        <v>2698</v>
      </c>
      <c r="T803" s="36">
        <v>87</v>
      </c>
    </row>
    <row r="804" spans="1:20" x14ac:dyDescent="0.35">
      <c r="A804" s="25">
        <v>803</v>
      </c>
      <c r="B804" s="26" t="s">
        <v>4078</v>
      </c>
      <c r="C804" s="26" t="s">
        <v>4079</v>
      </c>
      <c r="D804" s="26" t="s">
        <v>4080</v>
      </c>
      <c r="E804" s="26" t="s">
        <v>48</v>
      </c>
      <c r="F804" s="26" t="s">
        <v>49</v>
      </c>
      <c r="G804" s="27">
        <v>1688</v>
      </c>
      <c r="H804" s="27">
        <f t="shared" si="48"/>
        <v>20</v>
      </c>
      <c r="I804" s="28">
        <v>43510</v>
      </c>
      <c r="J804" s="27">
        <f ca="1">DATEDIF('BDD client - segmentation'!$I804,TODAY(),"M")</f>
        <v>49</v>
      </c>
      <c r="K804" s="27">
        <f t="shared" ca="1" si="49"/>
        <v>0</v>
      </c>
      <c r="L804" s="27">
        <v>0</v>
      </c>
      <c r="M804" s="27">
        <f t="shared" si="50"/>
        <v>0</v>
      </c>
      <c r="N804" s="27">
        <f t="shared" ca="1" si="51"/>
        <v>20</v>
      </c>
      <c r="O804" s="26" t="s">
        <v>915</v>
      </c>
      <c r="P804" s="26" t="s">
        <v>2309</v>
      </c>
      <c r="Q804" s="26" t="s">
        <v>800</v>
      </c>
      <c r="R804" s="29">
        <v>44214</v>
      </c>
      <c r="S804" s="26">
        <v>87</v>
      </c>
      <c r="T804" s="30">
        <v>14</v>
      </c>
    </row>
    <row r="805" spans="1:20" x14ac:dyDescent="0.35">
      <c r="A805" s="31">
        <v>804</v>
      </c>
      <c r="B805" s="32" t="s">
        <v>4081</v>
      </c>
      <c r="C805" s="32" t="s">
        <v>4082</v>
      </c>
      <c r="D805" s="32" t="s">
        <v>4083</v>
      </c>
      <c r="E805" s="32" t="s">
        <v>62</v>
      </c>
      <c r="F805" s="32" t="s">
        <v>205</v>
      </c>
      <c r="G805" s="33">
        <v>1661</v>
      </c>
      <c r="H805" s="27">
        <f t="shared" si="48"/>
        <v>20</v>
      </c>
      <c r="I805" s="34">
        <v>44569</v>
      </c>
      <c r="J805" s="33">
        <f ca="1">DATEDIF('BDD client - segmentation'!$I805,TODAY(),"M")</f>
        <v>14</v>
      </c>
      <c r="K805" s="27">
        <f t="shared" ca="1" si="49"/>
        <v>1</v>
      </c>
      <c r="L805" s="33">
        <v>6</v>
      </c>
      <c r="M805" s="27">
        <f t="shared" si="50"/>
        <v>3</v>
      </c>
      <c r="N805" s="27">
        <f t="shared" ca="1" si="51"/>
        <v>24</v>
      </c>
      <c r="O805" s="32" t="s">
        <v>4084</v>
      </c>
      <c r="P805" s="32" t="s">
        <v>4085</v>
      </c>
      <c r="Q805" s="32" t="s">
        <v>4086</v>
      </c>
      <c r="R805" s="35">
        <v>43455</v>
      </c>
      <c r="S805" s="32">
        <v>2471</v>
      </c>
      <c r="T805" s="36">
        <v>82</v>
      </c>
    </row>
    <row r="806" spans="1:20" x14ac:dyDescent="0.35">
      <c r="A806" s="25">
        <v>805</v>
      </c>
      <c r="B806" s="26" t="s">
        <v>4087</v>
      </c>
      <c r="C806" s="26" t="s">
        <v>4088</v>
      </c>
      <c r="D806" s="26" t="s">
        <v>4089</v>
      </c>
      <c r="E806" s="26" t="s">
        <v>48</v>
      </c>
      <c r="F806" s="26" t="s">
        <v>49</v>
      </c>
      <c r="G806" s="27">
        <v>4440</v>
      </c>
      <c r="H806" s="27">
        <f t="shared" si="48"/>
        <v>30</v>
      </c>
      <c r="I806" s="28">
        <v>43749</v>
      </c>
      <c r="J806" s="27">
        <f ca="1">DATEDIF('BDD client - segmentation'!$I806,TODAY(),"M")</f>
        <v>41</v>
      </c>
      <c r="K806" s="27">
        <f t="shared" ca="1" si="49"/>
        <v>0</v>
      </c>
      <c r="L806" s="27">
        <v>29</v>
      </c>
      <c r="M806" s="27">
        <f t="shared" si="50"/>
        <v>14.5</v>
      </c>
      <c r="N806" s="27">
        <f t="shared" ca="1" si="51"/>
        <v>44.5</v>
      </c>
      <c r="O806" s="26" t="s">
        <v>4090</v>
      </c>
      <c r="P806" s="26" t="s">
        <v>4091</v>
      </c>
      <c r="Q806" s="26" t="s">
        <v>2669</v>
      </c>
      <c r="R806" s="29">
        <v>44868</v>
      </c>
      <c r="S806" s="26">
        <v>338</v>
      </c>
      <c r="T806" s="30">
        <v>14</v>
      </c>
    </row>
    <row r="807" spans="1:20" x14ac:dyDescent="0.35">
      <c r="A807" s="31">
        <v>806</v>
      </c>
      <c r="B807" s="32" t="s">
        <v>4092</v>
      </c>
      <c r="C807" s="32" t="s">
        <v>4093</v>
      </c>
      <c r="D807" s="32" t="s">
        <v>4094</v>
      </c>
      <c r="E807" s="32" t="s">
        <v>62</v>
      </c>
      <c r="F807" s="32" t="s">
        <v>49</v>
      </c>
      <c r="G807" s="33">
        <v>4474</v>
      </c>
      <c r="H807" s="27">
        <f t="shared" si="48"/>
        <v>30</v>
      </c>
      <c r="I807" s="34">
        <v>44674</v>
      </c>
      <c r="J807" s="33">
        <f ca="1">DATEDIF('BDD client - segmentation'!$I807,TODAY(),"M")</f>
        <v>11</v>
      </c>
      <c r="K807" s="27">
        <f t="shared" ca="1" si="49"/>
        <v>5</v>
      </c>
      <c r="L807" s="33">
        <v>28</v>
      </c>
      <c r="M807" s="27">
        <f t="shared" si="50"/>
        <v>14</v>
      </c>
      <c r="N807" s="27">
        <f t="shared" ca="1" si="51"/>
        <v>49</v>
      </c>
      <c r="O807" s="32" t="s">
        <v>638</v>
      </c>
      <c r="P807" s="32" t="s">
        <v>4095</v>
      </c>
      <c r="Q807" s="32" t="s">
        <v>4096</v>
      </c>
      <c r="R807" s="35">
        <v>43502</v>
      </c>
      <c r="S807" s="32">
        <v>1730</v>
      </c>
      <c r="T807" s="36">
        <v>68</v>
      </c>
    </row>
    <row r="808" spans="1:20" x14ac:dyDescent="0.35">
      <c r="A808" s="25">
        <v>807</v>
      </c>
      <c r="B808" s="26" t="s">
        <v>4097</v>
      </c>
      <c r="C808" s="26" t="s">
        <v>4098</v>
      </c>
      <c r="D808" s="26" t="s">
        <v>4099</v>
      </c>
      <c r="E808" s="26" t="s">
        <v>48</v>
      </c>
      <c r="F808" s="26" t="s">
        <v>49</v>
      </c>
      <c r="G808" s="27">
        <v>347</v>
      </c>
      <c r="H808" s="27">
        <f t="shared" si="48"/>
        <v>5</v>
      </c>
      <c r="I808" s="28">
        <v>43736</v>
      </c>
      <c r="J808" s="27">
        <f ca="1">DATEDIF('BDD client - segmentation'!$I808,TODAY(),"M")</f>
        <v>42</v>
      </c>
      <c r="K808" s="27">
        <f t="shared" ca="1" si="49"/>
        <v>0</v>
      </c>
      <c r="L808" s="27">
        <v>25</v>
      </c>
      <c r="M808" s="27">
        <f t="shared" si="50"/>
        <v>12.5</v>
      </c>
      <c r="N808" s="27">
        <f t="shared" ca="1" si="51"/>
        <v>17.5</v>
      </c>
      <c r="O808" s="26" t="s">
        <v>4100</v>
      </c>
      <c r="P808" s="26" t="s">
        <v>3819</v>
      </c>
      <c r="Q808" s="26" t="s">
        <v>3667</v>
      </c>
      <c r="R808" s="29">
        <v>44068</v>
      </c>
      <c r="S808" s="26">
        <v>1991</v>
      </c>
      <c r="T808" s="30">
        <v>72</v>
      </c>
    </row>
    <row r="809" spans="1:20" x14ac:dyDescent="0.35">
      <c r="A809" s="31">
        <v>808</v>
      </c>
      <c r="B809" s="32" t="s">
        <v>4101</v>
      </c>
      <c r="C809" s="32" t="s">
        <v>4102</v>
      </c>
      <c r="D809" s="32" t="s">
        <v>4103</v>
      </c>
      <c r="E809" s="32" t="s">
        <v>48</v>
      </c>
      <c r="F809" s="32" t="s">
        <v>49</v>
      </c>
      <c r="G809" s="33">
        <v>1940</v>
      </c>
      <c r="H809" s="27">
        <f t="shared" si="48"/>
        <v>20</v>
      </c>
      <c r="I809" s="34">
        <v>44202</v>
      </c>
      <c r="J809" s="33">
        <f ca="1">DATEDIF('BDD client - segmentation'!$I809,TODAY(),"M")</f>
        <v>26</v>
      </c>
      <c r="K809" s="27">
        <f t="shared" ca="1" si="49"/>
        <v>0</v>
      </c>
      <c r="L809" s="33">
        <v>28</v>
      </c>
      <c r="M809" s="27">
        <f t="shared" si="50"/>
        <v>14</v>
      </c>
      <c r="N809" s="27">
        <f t="shared" ca="1" si="51"/>
        <v>34</v>
      </c>
      <c r="O809" s="32" t="s">
        <v>4104</v>
      </c>
      <c r="P809" s="32" t="s">
        <v>278</v>
      </c>
      <c r="Q809" s="32" t="s">
        <v>279</v>
      </c>
      <c r="R809" s="35">
        <v>43367</v>
      </c>
      <c r="S809" s="32">
        <v>4160</v>
      </c>
      <c r="T809" s="36">
        <v>208</v>
      </c>
    </row>
    <row r="810" spans="1:20" x14ac:dyDescent="0.35">
      <c r="A810" s="25">
        <v>809</v>
      </c>
      <c r="B810" s="26" t="s">
        <v>4105</v>
      </c>
      <c r="C810" s="26" t="s">
        <v>4106</v>
      </c>
      <c r="D810" s="26" t="s">
        <v>4107</v>
      </c>
      <c r="E810" s="26" t="s">
        <v>62</v>
      </c>
      <c r="F810" s="26" t="s">
        <v>63</v>
      </c>
      <c r="G810" s="27">
        <v>3706</v>
      </c>
      <c r="H810" s="27">
        <f t="shared" si="48"/>
        <v>30</v>
      </c>
      <c r="I810" s="28">
        <v>44513</v>
      </c>
      <c r="J810" s="27">
        <f ca="1">DATEDIF('BDD client - segmentation'!$I810,TODAY(),"M")</f>
        <v>16</v>
      </c>
      <c r="K810" s="27">
        <f t="shared" ca="1" si="49"/>
        <v>1</v>
      </c>
      <c r="L810" s="27">
        <v>8</v>
      </c>
      <c r="M810" s="27">
        <f t="shared" si="50"/>
        <v>4</v>
      </c>
      <c r="N810" s="27">
        <f t="shared" ca="1" si="51"/>
        <v>35</v>
      </c>
      <c r="O810" s="26" t="s">
        <v>3114</v>
      </c>
      <c r="P810" s="26" t="s">
        <v>248</v>
      </c>
      <c r="Q810" s="26" t="s">
        <v>249</v>
      </c>
      <c r="R810" s="29">
        <v>43846</v>
      </c>
      <c r="S810" s="26">
        <v>1595</v>
      </c>
      <c r="T810" s="30">
        <v>167</v>
      </c>
    </row>
    <row r="811" spans="1:20" x14ac:dyDescent="0.35">
      <c r="A811" s="31">
        <v>810</v>
      </c>
      <c r="B811" s="32" t="s">
        <v>4108</v>
      </c>
      <c r="C811" s="32" t="s">
        <v>1718</v>
      </c>
      <c r="D811" s="32" t="s">
        <v>4109</v>
      </c>
      <c r="E811" s="32" t="s">
        <v>62</v>
      </c>
      <c r="F811" s="32" t="s">
        <v>49</v>
      </c>
      <c r="G811" s="33">
        <v>486</v>
      </c>
      <c r="H811" s="27">
        <f t="shared" si="48"/>
        <v>5</v>
      </c>
      <c r="I811" s="34">
        <v>44892</v>
      </c>
      <c r="J811" s="33">
        <f ca="1">DATEDIF('BDD client - segmentation'!$I811,TODAY(),"M")</f>
        <v>4</v>
      </c>
      <c r="K811" s="27">
        <f t="shared" ca="1" si="49"/>
        <v>10</v>
      </c>
      <c r="L811" s="33">
        <v>26</v>
      </c>
      <c r="M811" s="27">
        <f t="shared" si="50"/>
        <v>13</v>
      </c>
      <c r="N811" s="27">
        <f t="shared" ca="1" si="51"/>
        <v>28</v>
      </c>
      <c r="O811" s="32" t="s">
        <v>4110</v>
      </c>
      <c r="P811" s="32" t="s">
        <v>718</v>
      </c>
      <c r="Q811" s="32" t="s">
        <v>719</v>
      </c>
      <c r="R811" s="35">
        <v>43773</v>
      </c>
      <c r="S811" s="32">
        <v>535</v>
      </c>
      <c r="T811" s="36">
        <v>39</v>
      </c>
    </row>
    <row r="812" spans="1:20" x14ac:dyDescent="0.35">
      <c r="A812" s="25">
        <v>811</v>
      </c>
      <c r="B812" s="26" t="s">
        <v>4111</v>
      </c>
      <c r="C812" s="26" t="s">
        <v>4112</v>
      </c>
      <c r="D812" s="26" t="s">
        <v>4113</v>
      </c>
      <c r="E812" s="26" t="s">
        <v>62</v>
      </c>
      <c r="F812" s="26" t="s">
        <v>49</v>
      </c>
      <c r="G812" s="27">
        <v>3741</v>
      </c>
      <c r="H812" s="27">
        <f t="shared" si="48"/>
        <v>30</v>
      </c>
      <c r="I812" s="28">
        <v>44606</v>
      </c>
      <c r="J812" s="27">
        <f ca="1">DATEDIF('BDD client - segmentation'!$I812,TODAY(),"M")</f>
        <v>13</v>
      </c>
      <c r="K812" s="27">
        <f t="shared" ca="1" si="49"/>
        <v>1</v>
      </c>
      <c r="L812" s="27">
        <v>0</v>
      </c>
      <c r="M812" s="27">
        <f t="shared" si="50"/>
        <v>0</v>
      </c>
      <c r="N812" s="27">
        <f t="shared" ca="1" si="51"/>
        <v>31</v>
      </c>
      <c r="O812" s="26" t="s">
        <v>1181</v>
      </c>
      <c r="P812" s="26" t="s">
        <v>787</v>
      </c>
      <c r="Q812" s="26" t="s">
        <v>788</v>
      </c>
      <c r="R812" s="29">
        <v>43577</v>
      </c>
      <c r="S812" s="26">
        <v>2555</v>
      </c>
      <c r="T812" s="30">
        <v>118</v>
      </c>
    </row>
    <row r="813" spans="1:20" x14ac:dyDescent="0.35">
      <c r="A813" s="31">
        <v>812</v>
      </c>
      <c r="B813" s="32" t="s">
        <v>4114</v>
      </c>
      <c r="C813" s="32" t="s">
        <v>4115</v>
      </c>
      <c r="D813" s="32" t="s">
        <v>4116</v>
      </c>
      <c r="E813" s="32" t="s">
        <v>62</v>
      </c>
      <c r="F813" s="32" t="s">
        <v>63</v>
      </c>
      <c r="G813" s="33">
        <v>82</v>
      </c>
      <c r="H813" s="27">
        <f t="shared" si="48"/>
        <v>1</v>
      </c>
      <c r="I813" s="34">
        <v>44123</v>
      </c>
      <c r="J813" s="33">
        <f ca="1">DATEDIF('BDD client - segmentation'!$I813,TODAY(),"M")</f>
        <v>29</v>
      </c>
      <c r="K813" s="27">
        <f t="shared" ca="1" si="49"/>
        <v>0</v>
      </c>
      <c r="L813" s="33">
        <v>30</v>
      </c>
      <c r="M813" s="27">
        <f t="shared" si="50"/>
        <v>15</v>
      </c>
      <c r="N813" s="27">
        <f t="shared" ca="1" si="51"/>
        <v>16</v>
      </c>
      <c r="O813" s="32" t="s">
        <v>1918</v>
      </c>
      <c r="P813" s="32" t="s">
        <v>307</v>
      </c>
      <c r="Q813" s="32" t="s">
        <v>308</v>
      </c>
      <c r="R813" s="35">
        <v>44076</v>
      </c>
      <c r="S813" s="32">
        <v>2076</v>
      </c>
      <c r="T813" s="36">
        <v>27</v>
      </c>
    </row>
    <row r="814" spans="1:20" x14ac:dyDescent="0.35">
      <c r="A814" s="25">
        <v>813</v>
      </c>
      <c r="B814" s="26" t="s">
        <v>4117</v>
      </c>
      <c r="C814" s="26" t="s">
        <v>4118</v>
      </c>
      <c r="D814" s="26" t="s">
        <v>4119</v>
      </c>
      <c r="E814" s="26" t="s">
        <v>62</v>
      </c>
      <c r="F814" s="26" t="s">
        <v>49</v>
      </c>
      <c r="G814" s="27">
        <v>198</v>
      </c>
      <c r="H814" s="27">
        <f t="shared" si="48"/>
        <v>5</v>
      </c>
      <c r="I814" s="28">
        <v>43117</v>
      </c>
      <c r="J814" s="27">
        <f ca="1">DATEDIF('BDD client - segmentation'!$I814,TODAY(),"M")</f>
        <v>62</v>
      </c>
      <c r="K814" s="27">
        <f t="shared" ca="1" si="49"/>
        <v>0</v>
      </c>
      <c r="L814" s="27">
        <v>17</v>
      </c>
      <c r="M814" s="27">
        <f t="shared" si="50"/>
        <v>8.5</v>
      </c>
      <c r="N814" s="27">
        <f t="shared" ca="1" si="51"/>
        <v>13.5</v>
      </c>
      <c r="O814" s="26" t="s">
        <v>4120</v>
      </c>
      <c r="P814" s="26" t="s">
        <v>4121</v>
      </c>
      <c r="Q814" s="26" t="s">
        <v>1760</v>
      </c>
      <c r="R814" s="29">
        <v>44791</v>
      </c>
      <c r="S814" s="26">
        <v>2454</v>
      </c>
      <c r="T814" s="30">
        <v>78</v>
      </c>
    </row>
    <row r="815" spans="1:20" x14ac:dyDescent="0.35">
      <c r="A815" s="31">
        <v>814</v>
      </c>
      <c r="B815" s="32" t="s">
        <v>4122</v>
      </c>
      <c r="C815" s="32" t="s">
        <v>4123</v>
      </c>
      <c r="D815" s="32" t="s">
        <v>4124</v>
      </c>
      <c r="E815" s="32" t="s">
        <v>62</v>
      </c>
      <c r="F815" s="32" t="s">
        <v>49</v>
      </c>
      <c r="G815" s="33">
        <v>1458</v>
      </c>
      <c r="H815" s="27">
        <f t="shared" si="48"/>
        <v>20</v>
      </c>
      <c r="I815" s="34">
        <v>43946</v>
      </c>
      <c r="J815" s="33">
        <f ca="1">DATEDIF('BDD client - segmentation'!$I815,TODAY(),"M")</f>
        <v>35</v>
      </c>
      <c r="K815" s="27">
        <f t="shared" ca="1" si="49"/>
        <v>0</v>
      </c>
      <c r="L815" s="33">
        <v>23</v>
      </c>
      <c r="M815" s="27">
        <f t="shared" si="50"/>
        <v>11.5</v>
      </c>
      <c r="N815" s="27">
        <f t="shared" ca="1" si="51"/>
        <v>31.5</v>
      </c>
      <c r="O815" s="32" t="s">
        <v>542</v>
      </c>
      <c r="P815" s="32" t="s">
        <v>4125</v>
      </c>
      <c r="Q815" s="32" t="s">
        <v>4126</v>
      </c>
      <c r="R815" s="35">
        <v>43944</v>
      </c>
      <c r="S815" s="32">
        <v>3322</v>
      </c>
      <c r="T815" s="36">
        <v>98</v>
      </c>
    </row>
    <row r="816" spans="1:20" x14ac:dyDescent="0.35">
      <c r="A816" s="25">
        <v>815</v>
      </c>
      <c r="B816" s="26" t="s">
        <v>4127</v>
      </c>
      <c r="C816" s="26" t="s">
        <v>4128</v>
      </c>
      <c r="D816" s="26" t="s">
        <v>4129</v>
      </c>
      <c r="E816" s="26" t="s">
        <v>62</v>
      </c>
      <c r="F816" s="26" t="s">
        <v>49</v>
      </c>
      <c r="G816" s="27">
        <v>4677</v>
      </c>
      <c r="H816" s="27">
        <f t="shared" si="48"/>
        <v>30</v>
      </c>
      <c r="I816" s="28">
        <v>43656</v>
      </c>
      <c r="J816" s="27">
        <f ca="1">DATEDIF('BDD client - segmentation'!$I816,TODAY(),"M")</f>
        <v>44</v>
      </c>
      <c r="K816" s="27">
        <f t="shared" ca="1" si="49"/>
        <v>0</v>
      </c>
      <c r="L816" s="27">
        <v>9</v>
      </c>
      <c r="M816" s="27">
        <f t="shared" si="50"/>
        <v>4.5</v>
      </c>
      <c r="N816" s="27">
        <f t="shared" ca="1" si="51"/>
        <v>34.5</v>
      </c>
      <c r="O816" s="26" t="s">
        <v>4130</v>
      </c>
      <c r="P816" s="26" t="s">
        <v>4131</v>
      </c>
      <c r="Q816" s="26" t="s">
        <v>4132</v>
      </c>
      <c r="R816" s="29">
        <v>43269</v>
      </c>
      <c r="S816" s="26">
        <v>1303</v>
      </c>
      <c r="T816" s="30">
        <v>135</v>
      </c>
    </row>
    <row r="817" spans="1:20" x14ac:dyDescent="0.35">
      <c r="A817" s="31">
        <v>816</v>
      </c>
      <c r="B817" s="32" t="s">
        <v>4133</v>
      </c>
      <c r="C817" s="32" t="s">
        <v>4134</v>
      </c>
      <c r="D817" s="32" t="s">
        <v>4135</v>
      </c>
      <c r="E817" s="32" t="s">
        <v>48</v>
      </c>
      <c r="F817" s="32" t="s">
        <v>112</v>
      </c>
      <c r="G817" s="33">
        <v>4187</v>
      </c>
      <c r="H817" s="27">
        <f t="shared" si="48"/>
        <v>30</v>
      </c>
      <c r="I817" s="34">
        <v>43866</v>
      </c>
      <c r="J817" s="33">
        <f ca="1">DATEDIF('BDD client - segmentation'!$I817,TODAY(),"M")</f>
        <v>37</v>
      </c>
      <c r="K817" s="27">
        <f t="shared" ca="1" si="49"/>
        <v>0</v>
      </c>
      <c r="L817" s="33">
        <v>0</v>
      </c>
      <c r="M817" s="27">
        <f t="shared" si="50"/>
        <v>0</v>
      </c>
      <c r="N817" s="27">
        <f t="shared" ca="1" si="51"/>
        <v>30</v>
      </c>
      <c r="O817" s="32" t="s">
        <v>4136</v>
      </c>
      <c r="P817" s="32" t="s">
        <v>4137</v>
      </c>
      <c r="Q817" s="32" t="s">
        <v>849</v>
      </c>
      <c r="R817" s="35">
        <v>43801</v>
      </c>
      <c r="S817" s="32">
        <v>3300</v>
      </c>
      <c r="T817" s="36">
        <v>222</v>
      </c>
    </row>
    <row r="818" spans="1:20" x14ac:dyDescent="0.35">
      <c r="A818" s="25">
        <v>817</v>
      </c>
      <c r="B818" s="26" t="s">
        <v>4138</v>
      </c>
      <c r="C818" s="26" t="s">
        <v>4139</v>
      </c>
      <c r="D818" s="26" t="s">
        <v>4140</v>
      </c>
      <c r="E818" s="26" t="s">
        <v>48</v>
      </c>
      <c r="F818" s="26" t="s">
        <v>49</v>
      </c>
      <c r="G818" s="27">
        <v>342</v>
      </c>
      <c r="H818" s="27">
        <f t="shared" si="48"/>
        <v>5</v>
      </c>
      <c r="I818" s="28">
        <v>44622</v>
      </c>
      <c r="J818" s="27">
        <f ca="1">DATEDIF('BDD client - segmentation'!$I818,TODAY(),"M")</f>
        <v>13</v>
      </c>
      <c r="K818" s="27">
        <f t="shared" ca="1" si="49"/>
        <v>1</v>
      </c>
      <c r="L818" s="27">
        <v>3</v>
      </c>
      <c r="M818" s="27">
        <f t="shared" si="50"/>
        <v>1.5</v>
      </c>
      <c r="N818" s="27">
        <f t="shared" ca="1" si="51"/>
        <v>7.5</v>
      </c>
      <c r="O818" s="26" t="s">
        <v>614</v>
      </c>
      <c r="P818" s="26" t="s">
        <v>4141</v>
      </c>
      <c r="Q818" s="26" t="s">
        <v>447</v>
      </c>
      <c r="R818" s="29">
        <v>44925</v>
      </c>
      <c r="S818" s="26">
        <v>2082</v>
      </c>
      <c r="T818" s="30">
        <v>246</v>
      </c>
    </row>
    <row r="819" spans="1:20" x14ac:dyDescent="0.35">
      <c r="A819" s="31">
        <v>818</v>
      </c>
      <c r="B819" s="32" t="s">
        <v>4142</v>
      </c>
      <c r="C819" s="32" t="s">
        <v>4143</v>
      </c>
      <c r="D819" s="32" t="s">
        <v>4144</v>
      </c>
      <c r="E819" s="32" t="s">
        <v>48</v>
      </c>
      <c r="F819" s="32" t="s">
        <v>49</v>
      </c>
      <c r="G819" s="33">
        <v>772</v>
      </c>
      <c r="H819" s="27">
        <f t="shared" si="48"/>
        <v>10</v>
      </c>
      <c r="I819" s="34">
        <v>44337</v>
      </c>
      <c r="J819" s="33">
        <f ca="1">DATEDIF('BDD client - segmentation'!$I819,TODAY(),"M")</f>
        <v>22</v>
      </c>
      <c r="K819" s="27">
        <f t="shared" ca="1" si="49"/>
        <v>1</v>
      </c>
      <c r="L819" s="33">
        <v>10</v>
      </c>
      <c r="M819" s="27">
        <f t="shared" si="50"/>
        <v>5</v>
      </c>
      <c r="N819" s="27">
        <f t="shared" ca="1" si="51"/>
        <v>16</v>
      </c>
      <c r="O819" s="32" t="s">
        <v>4145</v>
      </c>
      <c r="P819" s="32" t="s">
        <v>1447</v>
      </c>
      <c r="Q819" s="32" t="s">
        <v>955</v>
      </c>
      <c r="R819" s="35">
        <v>43262</v>
      </c>
      <c r="S819" s="32">
        <v>4068</v>
      </c>
      <c r="T819" s="36">
        <v>94</v>
      </c>
    </row>
    <row r="820" spans="1:20" x14ac:dyDescent="0.35">
      <c r="A820" s="25">
        <v>819</v>
      </c>
      <c r="B820" s="26" t="s">
        <v>4146</v>
      </c>
      <c r="C820" s="26" t="s">
        <v>4147</v>
      </c>
      <c r="D820" s="26" t="s">
        <v>4148</v>
      </c>
      <c r="E820" s="26" t="s">
        <v>62</v>
      </c>
      <c r="F820" s="26" t="s">
        <v>49</v>
      </c>
      <c r="G820" s="27">
        <v>3988</v>
      </c>
      <c r="H820" s="27">
        <f t="shared" si="48"/>
        <v>30</v>
      </c>
      <c r="I820" s="28">
        <v>44566</v>
      </c>
      <c r="J820" s="27">
        <f ca="1">DATEDIF('BDD client - segmentation'!$I820,TODAY(),"M")</f>
        <v>14</v>
      </c>
      <c r="K820" s="27">
        <f t="shared" ca="1" si="49"/>
        <v>1</v>
      </c>
      <c r="L820" s="27">
        <v>24</v>
      </c>
      <c r="M820" s="27">
        <f t="shared" si="50"/>
        <v>12</v>
      </c>
      <c r="N820" s="27">
        <f t="shared" ca="1" si="51"/>
        <v>43</v>
      </c>
      <c r="O820" s="26" t="s">
        <v>4149</v>
      </c>
      <c r="P820" s="26" t="s">
        <v>4150</v>
      </c>
      <c r="Q820" s="26" t="s">
        <v>4151</v>
      </c>
      <c r="R820" s="29">
        <v>43858</v>
      </c>
      <c r="S820" s="26">
        <v>4817</v>
      </c>
      <c r="T820" s="30">
        <v>70</v>
      </c>
    </row>
    <row r="821" spans="1:20" x14ac:dyDescent="0.35">
      <c r="A821" s="31">
        <v>820</v>
      </c>
      <c r="B821" s="32" t="s">
        <v>4152</v>
      </c>
      <c r="C821" s="32" t="s">
        <v>4153</v>
      </c>
      <c r="D821" s="32" t="s">
        <v>4154</v>
      </c>
      <c r="E821" s="32" t="s">
        <v>62</v>
      </c>
      <c r="F821" s="32" t="s">
        <v>49</v>
      </c>
      <c r="G821" s="33">
        <v>3890</v>
      </c>
      <c r="H821" s="27">
        <f t="shared" si="48"/>
        <v>30</v>
      </c>
      <c r="I821" s="34">
        <v>43117</v>
      </c>
      <c r="J821" s="33">
        <f ca="1">DATEDIF('BDD client - segmentation'!$I821,TODAY(),"M")</f>
        <v>62</v>
      </c>
      <c r="K821" s="27">
        <f t="shared" ca="1" si="49"/>
        <v>0</v>
      </c>
      <c r="L821" s="33">
        <v>25</v>
      </c>
      <c r="M821" s="27">
        <f t="shared" si="50"/>
        <v>12.5</v>
      </c>
      <c r="N821" s="27">
        <f t="shared" ca="1" si="51"/>
        <v>42.5</v>
      </c>
      <c r="O821" s="32" t="s">
        <v>1510</v>
      </c>
      <c r="P821" s="32" t="s">
        <v>4155</v>
      </c>
      <c r="Q821" s="32" t="s">
        <v>89</v>
      </c>
      <c r="R821" s="35">
        <v>43926</v>
      </c>
      <c r="S821" s="32">
        <v>795</v>
      </c>
      <c r="T821" s="36">
        <v>134</v>
      </c>
    </row>
    <row r="822" spans="1:20" x14ac:dyDescent="0.35">
      <c r="A822" s="25">
        <v>821</v>
      </c>
      <c r="B822" s="26" t="s">
        <v>4156</v>
      </c>
      <c r="C822" s="26" t="s">
        <v>4157</v>
      </c>
      <c r="D822" s="26" t="s">
        <v>4158</v>
      </c>
      <c r="E822" s="26" t="s">
        <v>62</v>
      </c>
      <c r="F822" s="26" t="s">
        <v>49</v>
      </c>
      <c r="G822" s="27">
        <v>1040</v>
      </c>
      <c r="H822" s="27">
        <f t="shared" si="48"/>
        <v>20</v>
      </c>
      <c r="I822" s="28">
        <v>44486</v>
      </c>
      <c r="J822" s="27">
        <f ca="1">DATEDIF('BDD client - segmentation'!$I822,TODAY(),"M")</f>
        <v>17</v>
      </c>
      <c r="K822" s="27">
        <f t="shared" ca="1" si="49"/>
        <v>1</v>
      </c>
      <c r="L822" s="27">
        <v>16</v>
      </c>
      <c r="M822" s="27">
        <f t="shared" si="50"/>
        <v>8</v>
      </c>
      <c r="N822" s="27">
        <f t="shared" ca="1" si="51"/>
        <v>29</v>
      </c>
      <c r="O822" s="26" t="s">
        <v>4159</v>
      </c>
      <c r="P822" s="26" t="s">
        <v>4160</v>
      </c>
      <c r="Q822" s="26" t="s">
        <v>134</v>
      </c>
      <c r="R822" s="29">
        <v>43585</v>
      </c>
      <c r="S822" s="26">
        <v>4166</v>
      </c>
      <c r="T822" s="30">
        <v>0</v>
      </c>
    </row>
    <row r="823" spans="1:20" x14ac:dyDescent="0.35">
      <c r="A823" s="31">
        <v>822</v>
      </c>
      <c r="B823" s="32" t="s">
        <v>4161</v>
      </c>
      <c r="C823" s="32" t="s">
        <v>4162</v>
      </c>
      <c r="D823" s="32" t="s">
        <v>4163</v>
      </c>
      <c r="E823" s="32" t="s">
        <v>48</v>
      </c>
      <c r="F823" s="32" t="s">
        <v>63</v>
      </c>
      <c r="G823" s="33">
        <v>4696</v>
      </c>
      <c r="H823" s="27">
        <f t="shared" si="48"/>
        <v>30</v>
      </c>
      <c r="I823" s="34">
        <v>44100</v>
      </c>
      <c r="J823" s="33">
        <f ca="1">DATEDIF('BDD client - segmentation'!$I823,TODAY(),"M")</f>
        <v>30</v>
      </c>
      <c r="K823" s="27">
        <f t="shared" ca="1" si="49"/>
        <v>0</v>
      </c>
      <c r="L823" s="33">
        <v>22</v>
      </c>
      <c r="M823" s="27">
        <f t="shared" si="50"/>
        <v>11</v>
      </c>
      <c r="N823" s="27">
        <f t="shared" ca="1" si="51"/>
        <v>41</v>
      </c>
      <c r="O823" s="32" t="s">
        <v>4164</v>
      </c>
      <c r="P823" s="32" t="s">
        <v>4056</v>
      </c>
      <c r="Q823" s="32" t="s">
        <v>1587</v>
      </c>
      <c r="R823" s="35">
        <v>44254</v>
      </c>
      <c r="S823" s="32">
        <v>2000</v>
      </c>
      <c r="T823" s="36">
        <v>186</v>
      </c>
    </row>
    <row r="824" spans="1:20" x14ac:dyDescent="0.35">
      <c r="A824" s="25">
        <v>823</v>
      </c>
      <c r="B824" s="26" t="s">
        <v>4165</v>
      </c>
      <c r="C824" s="26" t="s">
        <v>4166</v>
      </c>
      <c r="D824" s="26" t="s">
        <v>4167</v>
      </c>
      <c r="E824" s="26" t="s">
        <v>62</v>
      </c>
      <c r="F824" s="26" t="s">
        <v>49</v>
      </c>
      <c r="G824" s="27">
        <v>2867</v>
      </c>
      <c r="H824" s="27">
        <f t="shared" si="48"/>
        <v>20</v>
      </c>
      <c r="I824" s="28">
        <v>44490</v>
      </c>
      <c r="J824" s="27">
        <f ca="1">DATEDIF('BDD client - segmentation'!$I824,TODAY(),"M")</f>
        <v>17</v>
      </c>
      <c r="K824" s="27">
        <f t="shared" ca="1" si="49"/>
        <v>1</v>
      </c>
      <c r="L824" s="27">
        <v>8</v>
      </c>
      <c r="M824" s="27">
        <f t="shared" si="50"/>
        <v>4</v>
      </c>
      <c r="N824" s="27">
        <f t="shared" ca="1" si="51"/>
        <v>25</v>
      </c>
      <c r="O824" s="26" t="s">
        <v>386</v>
      </c>
      <c r="P824" s="26" t="s">
        <v>3950</v>
      </c>
      <c r="Q824" s="26" t="s">
        <v>3104</v>
      </c>
      <c r="R824" s="29">
        <v>43288</v>
      </c>
      <c r="S824" s="26">
        <v>654</v>
      </c>
      <c r="T824" s="30">
        <v>76</v>
      </c>
    </row>
    <row r="825" spans="1:20" x14ac:dyDescent="0.35">
      <c r="A825" s="31">
        <v>824</v>
      </c>
      <c r="B825" s="32" t="s">
        <v>4168</v>
      </c>
      <c r="C825" s="32" t="s">
        <v>4169</v>
      </c>
      <c r="D825" s="32" t="s">
        <v>4170</v>
      </c>
      <c r="E825" s="32" t="s">
        <v>62</v>
      </c>
      <c r="F825" s="32" t="s">
        <v>49</v>
      </c>
      <c r="G825" s="33">
        <v>3588</v>
      </c>
      <c r="H825" s="27">
        <f t="shared" si="48"/>
        <v>30</v>
      </c>
      <c r="I825" s="34">
        <v>44795</v>
      </c>
      <c r="J825" s="33">
        <f ca="1">DATEDIF('BDD client - segmentation'!$I825,TODAY(),"M")</f>
        <v>7</v>
      </c>
      <c r="K825" s="27">
        <f t="shared" ca="1" si="49"/>
        <v>5</v>
      </c>
      <c r="L825" s="33">
        <v>1</v>
      </c>
      <c r="M825" s="27">
        <f t="shared" si="50"/>
        <v>0.5</v>
      </c>
      <c r="N825" s="27">
        <f t="shared" ca="1" si="51"/>
        <v>35.5</v>
      </c>
      <c r="O825" s="32" t="s">
        <v>4171</v>
      </c>
      <c r="P825" s="32" t="s">
        <v>4172</v>
      </c>
      <c r="Q825" s="32" t="s">
        <v>3408</v>
      </c>
      <c r="R825" s="35">
        <v>44102</v>
      </c>
      <c r="S825" s="32">
        <v>334</v>
      </c>
      <c r="T825" s="36">
        <v>24</v>
      </c>
    </row>
    <row r="826" spans="1:20" x14ac:dyDescent="0.35">
      <c r="A826" s="25">
        <v>825</v>
      </c>
      <c r="B826" s="26" t="s">
        <v>4173</v>
      </c>
      <c r="C826" s="26" t="s">
        <v>4174</v>
      </c>
      <c r="D826" s="26" t="s">
        <v>4175</v>
      </c>
      <c r="E826" s="26" t="s">
        <v>62</v>
      </c>
      <c r="F826" s="26" t="s">
        <v>49</v>
      </c>
      <c r="G826" s="27">
        <v>3778</v>
      </c>
      <c r="H826" s="27">
        <f t="shared" si="48"/>
        <v>30</v>
      </c>
      <c r="I826" s="28">
        <v>43427</v>
      </c>
      <c r="J826" s="27">
        <f ca="1">DATEDIF('BDD client - segmentation'!$I826,TODAY(),"M")</f>
        <v>52</v>
      </c>
      <c r="K826" s="27">
        <f t="shared" ca="1" si="49"/>
        <v>0</v>
      </c>
      <c r="L826" s="27">
        <v>19</v>
      </c>
      <c r="M826" s="27">
        <f t="shared" si="50"/>
        <v>9.5</v>
      </c>
      <c r="N826" s="27">
        <f t="shared" ca="1" si="51"/>
        <v>39.5</v>
      </c>
      <c r="O826" s="26" t="s">
        <v>4176</v>
      </c>
      <c r="P826" s="26" t="s">
        <v>3842</v>
      </c>
      <c r="Q826" s="26" t="s">
        <v>3843</v>
      </c>
      <c r="R826" s="29">
        <v>43211</v>
      </c>
      <c r="S826" s="26">
        <v>3569</v>
      </c>
      <c r="T826" s="30">
        <v>32</v>
      </c>
    </row>
    <row r="827" spans="1:20" x14ac:dyDescent="0.35">
      <c r="A827" s="31">
        <v>826</v>
      </c>
      <c r="B827" s="32" t="s">
        <v>4177</v>
      </c>
      <c r="C827" s="32" t="s">
        <v>4178</v>
      </c>
      <c r="D827" s="32" t="s">
        <v>4179</v>
      </c>
      <c r="E827" s="32" t="s">
        <v>48</v>
      </c>
      <c r="F827" s="32" t="s">
        <v>49</v>
      </c>
      <c r="G827" s="33">
        <v>552</v>
      </c>
      <c r="H827" s="27">
        <f t="shared" si="48"/>
        <v>10</v>
      </c>
      <c r="I827" s="34">
        <v>43986</v>
      </c>
      <c r="J827" s="33">
        <f ca="1">DATEDIF('BDD client - segmentation'!$I827,TODAY(),"M")</f>
        <v>34</v>
      </c>
      <c r="K827" s="27">
        <f t="shared" ca="1" si="49"/>
        <v>0</v>
      </c>
      <c r="L827" s="33">
        <v>15</v>
      </c>
      <c r="M827" s="27">
        <f t="shared" si="50"/>
        <v>7.5</v>
      </c>
      <c r="N827" s="27">
        <f t="shared" ca="1" si="51"/>
        <v>17.5</v>
      </c>
      <c r="O827" s="32" t="s">
        <v>1918</v>
      </c>
      <c r="P827" s="32" t="s">
        <v>4180</v>
      </c>
      <c r="Q827" s="32" t="s">
        <v>134</v>
      </c>
      <c r="R827" s="35">
        <v>43796</v>
      </c>
      <c r="S827" s="32">
        <v>3265</v>
      </c>
      <c r="T827" s="36">
        <v>39</v>
      </c>
    </row>
    <row r="828" spans="1:20" x14ac:dyDescent="0.35">
      <c r="A828" s="25">
        <v>827</v>
      </c>
      <c r="B828" s="26" t="s">
        <v>4181</v>
      </c>
      <c r="C828" s="26" t="s">
        <v>4182</v>
      </c>
      <c r="D828" s="26" t="s">
        <v>4183</v>
      </c>
      <c r="E828" s="26" t="s">
        <v>48</v>
      </c>
      <c r="F828" s="26" t="s">
        <v>49</v>
      </c>
      <c r="G828" s="27">
        <v>401</v>
      </c>
      <c r="H828" s="27">
        <f t="shared" si="48"/>
        <v>5</v>
      </c>
      <c r="I828" s="28">
        <v>43413</v>
      </c>
      <c r="J828" s="27">
        <f ca="1">DATEDIF('BDD client - segmentation'!$I828,TODAY(),"M")</f>
        <v>52</v>
      </c>
      <c r="K828" s="27">
        <f t="shared" ca="1" si="49"/>
        <v>0</v>
      </c>
      <c r="L828" s="27">
        <v>19</v>
      </c>
      <c r="M828" s="27">
        <f t="shared" si="50"/>
        <v>9.5</v>
      </c>
      <c r="N828" s="27">
        <f t="shared" ca="1" si="51"/>
        <v>14.5</v>
      </c>
      <c r="O828" s="26" t="s">
        <v>2582</v>
      </c>
      <c r="P828" s="26" t="s">
        <v>4184</v>
      </c>
      <c r="Q828" s="26" t="s">
        <v>4185</v>
      </c>
      <c r="R828" s="29">
        <v>43172</v>
      </c>
      <c r="S828" s="26">
        <v>248</v>
      </c>
      <c r="T828" s="30">
        <v>193</v>
      </c>
    </row>
    <row r="829" spans="1:20" x14ac:dyDescent="0.35">
      <c r="A829" s="31">
        <v>828</v>
      </c>
      <c r="B829" s="32" t="s">
        <v>4186</v>
      </c>
      <c r="C829" s="32" t="s">
        <v>4187</v>
      </c>
      <c r="D829" s="32" t="s">
        <v>4188</v>
      </c>
      <c r="E829" s="32" t="s">
        <v>62</v>
      </c>
      <c r="F829" s="32" t="s">
        <v>49</v>
      </c>
      <c r="G829" s="33">
        <v>1136</v>
      </c>
      <c r="H829" s="27">
        <f t="shared" si="48"/>
        <v>20</v>
      </c>
      <c r="I829" s="34">
        <v>44824</v>
      </c>
      <c r="J829" s="33">
        <f ca="1">DATEDIF('BDD client - segmentation'!$I829,TODAY(),"M")</f>
        <v>6</v>
      </c>
      <c r="K829" s="27">
        <f t="shared" ca="1" si="49"/>
        <v>10</v>
      </c>
      <c r="L829" s="33">
        <v>20</v>
      </c>
      <c r="M829" s="27">
        <f t="shared" si="50"/>
        <v>10</v>
      </c>
      <c r="N829" s="27">
        <f t="shared" ca="1" si="51"/>
        <v>40</v>
      </c>
      <c r="O829" s="32" t="s">
        <v>4189</v>
      </c>
      <c r="P829" s="32" t="s">
        <v>639</v>
      </c>
      <c r="Q829" s="32" t="s">
        <v>640</v>
      </c>
      <c r="R829" s="35">
        <v>44454</v>
      </c>
      <c r="S829" s="32">
        <v>3336</v>
      </c>
      <c r="T829" s="36">
        <v>169</v>
      </c>
    </row>
    <row r="830" spans="1:20" x14ac:dyDescent="0.35">
      <c r="A830" s="25">
        <v>829</v>
      </c>
      <c r="B830" s="26" t="s">
        <v>4190</v>
      </c>
      <c r="C830" s="26" t="s">
        <v>4191</v>
      </c>
      <c r="D830" s="26" t="s">
        <v>4192</v>
      </c>
      <c r="E830" s="26" t="s">
        <v>48</v>
      </c>
      <c r="F830" s="26" t="s">
        <v>63</v>
      </c>
      <c r="G830" s="27">
        <v>353</v>
      </c>
      <c r="H830" s="27">
        <f t="shared" si="48"/>
        <v>5</v>
      </c>
      <c r="I830" s="28">
        <v>44016</v>
      </c>
      <c r="J830" s="27">
        <f ca="1">DATEDIF('BDD client - segmentation'!$I830,TODAY(),"M")</f>
        <v>33</v>
      </c>
      <c r="K830" s="27">
        <f t="shared" ca="1" si="49"/>
        <v>0</v>
      </c>
      <c r="L830" s="27">
        <v>26</v>
      </c>
      <c r="M830" s="27">
        <f t="shared" si="50"/>
        <v>13</v>
      </c>
      <c r="N830" s="27">
        <f t="shared" ca="1" si="51"/>
        <v>18</v>
      </c>
      <c r="O830" s="26" t="s">
        <v>4193</v>
      </c>
      <c r="P830" s="26" t="s">
        <v>3349</v>
      </c>
      <c r="Q830" s="26" t="s">
        <v>3350</v>
      </c>
      <c r="R830" s="29">
        <v>43286</v>
      </c>
      <c r="S830" s="26">
        <v>4076</v>
      </c>
      <c r="T830" s="30">
        <v>88</v>
      </c>
    </row>
    <row r="831" spans="1:20" x14ac:dyDescent="0.35">
      <c r="A831" s="31">
        <v>830</v>
      </c>
      <c r="B831" s="32" t="s">
        <v>4194</v>
      </c>
      <c r="C831" s="32" t="s">
        <v>4195</v>
      </c>
      <c r="D831" s="32" t="s">
        <v>4196</v>
      </c>
      <c r="E831" s="32" t="s">
        <v>48</v>
      </c>
      <c r="F831" s="32" t="s">
        <v>49</v>
      </c>
      <c r="G831" s="33">
        <v>2435</v>
      </c>
      <c r="H831" s="27">
        <f t="shared" si="48"/>
        <v>20</v>
      </c>
      <c r="I831" s="34">
        <v>43138</v>
      </c>
      <c r="J831" s="33">
        <f ca="1">DATEDIF('BDD client - segmentation'!$I831,TODAY(),"M")</f>
        <v>61</v>
      </c>
      <c r="K831" s="27">
        <f t="shared" ca="1" si="49"/>
        <v>0</v>
      </c>
      <c r="L831" s="33">
        <v>4</v>
      </c>
      <c r="M831" s="27">
        <f t="shared" si="50"/>
        <v>2</v>
      </c>
      <c r="N831" s="27">
        <f t="shared" ca="1" si="51"/>
        <v>22</v>
      </c>
      <c r="O831" s="32" t="s">
        <v>4197</v>
      </c>
      <c r="P831" s="32" t="s">
        <v>2735</v>
      </c>
      <c r="Q831" s="32" t="s">
        <v>2736</v>
      </c>
      <c r="R831" s="35">
        <v>43288</v>
      </c>
      <c r="S831" s="32">
        <v>2297</v>
      </c>
      <c r="T831" s="36">
        <v>57</v>
      </c>
    </row>
    <row r="832" spans="1:20" x14ac:dyDescent="0.35">
      <c r="A832" s="25">
        <v>831</v>
      </c>
      <c r="B832" s="26" t="s">
        <v>4198</v>
      </c>
      <c r="C832" s="26" t="s">
        <v>4199</v>
      </c>
      <c r="D832" s="26" t="s">
        <v>4200</v>
      </c>
      <c r="E832" s="26" t="s">
        <v>62</v>
      </c>
      <c r="F832" s="26" t="s">
        <v>49</v>
      </c>
      <c r="G832" s="27">
        <v>3246</v>
      </c>
      <c r="H832" s="27">
        <f t="shared" si="48"/>
        <v>30</v>
      </c>
      <c r="I832" s="28">
        <v>44861</v>
      </c>
      <c r="J832" s="27">
        <f ca="1">DATEDIF('BDD client - segmentation'!$I832,TODAY(),"M")</f>
        <v>5</v>
      </c>
      <c r="K832" s="27">
        <f t="shared" ca="1" si="49"/>
        <v>10</v>
      </c>
      <c r="L832" s="27">
        <v>28</v>
      </c>
      <c r="M832" s="27">
        <f t="shared" si="50"/>
        <v>14</v>
      </c>
      <c r="N832" s="27">
        <f t="shared" ca="1" si="51"/>
        <v>54</v>
      </c>
      <c r="O832" s="26" t="s">
        <v>915</v>
      </c>
      <c r="P832" s="26" t="s">
        <v>51</v>
      </c>
      <c r="Q832" s="26" t="s">
        <v>52</v>
      </c>
      <c r="R832" s="29">
        <v>44422</v>
      </c>
      <c r="S832" s="26">
        <v>3392</v>
      </c>
      <c r="T832" s="30">
        <v>107</v>
      </c>
    </row>
    <row r="833" spans="1:20" x14ac:dyDescent="0.35">
      <c r="A833" s="31">
        <v>832</v>
      </c>
      <c r="B833" s="32" t="s">
        <v>4201</v>
      </c>
      <c r="C833" s="32" t="s">
        <v>4202</v>
      </c>
      <c r="D833" s="32" t="s">
        <v>4203</v>
      </c>
      <c r="E833" s="32" t="s">
        <v>62</v>
      </c>
      <c r="F833" s="32" t="s">
        <v>398</v>
      </c>
      <c r="G833" s="33">
        <v>1555</v>
      </c>
      <c r="H833" s="27">
        <f t="shared" si="48"/>
        <v>20</v>
      </c>
      <c r="I833" s="34">
        <v>44189</v>
      </c>
      <c r="J833" s="33">
        <f ca="1">DATEDIF('BDD client - segmentation'!$I833,TODAY(),"M")</f>
        <v>27</v>
      </c>
      <c r="K833" s="27">
        <f t="shared" ca="1" si="49"/>
        <v>0</v>
      </c>
      <c r="L833" s="33">
        <v>10</v>
      </c>
      <c r="M833" s="27">
        <f t="shared" si="50"/>
        <v>5</v>
      </c>
      <c r="N833" s="27">
        <f t="shared" ca="1" si="51"/>
        <v>25</v>
      </c>
      <c r="O833" s="32" t="s">
        <v>119</v>
      </c>
      <c r="P833" s="32" t="s">
        <v>4204</v>
      </c>
      <c r="Q833" s="32" t="s">
        <v>4205</v>
      </c>
      <c r="R833" s="35">
        <v>43329</v>
      </c>
      <c r="S833" s="32">
        <v>1795</v>
      </c>
      <c r="T833" s="36">
        <v>205</v>
      </c>
    </row>
    <row r="834" spans="1:20" x14ac:dyDescent="0.35">
      <c r="A834" s="25">
        <v>833</v>
      </c>
      <c r="B834" s="26" t="s">
        <v>4206</v>
      </c>
      <c r="C834" s="26" t="s">
        <v>4207</v>
      </c>
      <c r="D834" s="26" t="s">
        <v>4208</v>
      </c>
      <c r="E834" s="26" t="s">
        <v>48</v>
      </c>
      <c r="F834" s="26" t="s">
        <v>49</v>
      </c>
      <c r="G834" s="27">
        <v>140</v>
      </c>
      <c r="H834" s="27">
        <f t="shared" si="48"/>
        <v>5</v>
      </c>
      <c r="I834" s="28">
        <v>43987</v>
      </c>
      <c r="J834" s="27">
        <f ca="1">DATEDIF('BDD client - segmentation'!$I834,TODAY(),"M")</f>
        <v>33</v>
      </c>
      <c r="K834" s="27">
        <f t="shared" ca="1" si="49"/>
        <v>0</v>
      </c>
      <c r="L834" s="27">
        <v>23</v>
      </c>
      <c r="M834" s="27">
        <f t="shared" si="50"/>
        <v>11.5</v>
      </c>
      <c r="N834" s="27">
        <f t="shared" ca="1" si="51"/>
        <v>16.5</v>
      </c>
      <c r="O834" s="26" t="s">
        <v>56</v>
      </c>
      <c r="P834" s="26" t="s">
        <v>4209</v>
      </c>
      <c r="Q834" s="26" t="s">
        <v>967</v>
      </c>
      <c r="R834" s="29">
        <v>43619</v>
      </c>
      <c r="S834" s="26">
        <v>3738</v>
      </c>
      <c r="T834" s="30">
        <v>51</v>
      </c>
    </row>
    <row r="835" spans="1:20" x14ac:dyDescent="0.35">
      <c r="A835" s="31">
        <v>834</v>
      </c>
      <c r="B835" s="32" t="s">
        <v>4210</v>
      </c>
      <c r="C835" s="32" t="s">
        <v>4211</v>
      </c>
      <c r="D835" s="32" t="s">
        <v>4212</v>
      </c>
      <c r="E835" s="32" t="s">
        <v>48</v>
      </c>
      <c r="F835" s="32" t="s">
        <v>63</v>
      </c>
      <c r="G835" s="33">
        <v>3807</v>
      </c>
      <c r="H835" s="27">
        <f t="shared" ref="H835:H898" si="52">IF(G835&lt;=100,1,IF(G835&lt;=500,5,IF(G835&lt;=1000,10,IF(G835&lt;=3000,20,30))))</f>
        <v>30</v>
      </c>
      <c r="I835" s="34">
        <v>44369</v>
      </c>
      <c r="J835" s="33">
        <f ca="1">DATEDIF('BDD client - segmentation'!$I835,TODAY(),"M")</f>
        <v>21</v>
      </c>
      <c r="K835" s="27">
        <f t="shared" ref="K835:K898" ca="1" si="53">IF(J835&lt;=3,20,IF(J835&lt;=6,10,IF(J835&lt;=12,5,IF(J835&lt;=24,1,0))))</f>
        <v>1</v>
      </c>
      <c r="L835" s="33">
        <v>9</v>
      </c>
      <c r="M835" s="27">
        <f t="shared" ref="M835:M898" si="54">L835*0.5</f>
        <v>4.5</v>
      </c>
      <c r="N835" s="27">
        <f t="shared" ref="N835:N898" ca="1" si="55">SUM(H835,K835,M835)</f>
        <v>35.5</v>
      </c>
      <c r="O835" s="32" t="s">
        <v>638</v>
      </c>
      <c r="P835" s="32" t="s">
        <v>4213</v>
      </c>
      <c r="Q835" s="32" t="s">
        <v>4214</v>
      </c>
      <c r="R835" s="35">
        <v>43927</v>
      </c>
      <c r="S835" s="32">
        <v>3206</v>
      </c>
      <c r="T835" s="36">
        <v>236</v>
      </c>
    </row>
    <row r="836" spans="1:20" x14ac:dyDescent="0.35">
      <c r="A836" s="25">
        <v>835</v>
      </c>
      <c r="B836" s="26" t="s">
        <v>4215</v>
      </c>
      <c r="C836" s="26" t="s">
        <v>4216</v>
      </c>
      <c r="D836" s="26" t="s">
        <v>4217</v>
      </c>
      <c r="E836" s="26" t="s">
        <v>62</v>
      </c>
      <c r="F836" s="26" t="s">
        <v>49</v>
      </c>
      <c r="G836" s="27">
        <v>3356</v>
      </c>
      <c r="H836" s="27">
        <f t="shared" si="52"/>
        <v>30</v>
      </c>
      <c r="I836" s="28">
        <v>43320</v>
      </c>
      <c r="J836" s="27">
        <f ca="1">DATEDIF('BDD client - segmentation'!$I836,TODAY(),"M")</f>
        <v>55</v>
      </c>
      <c r="K836" s="27">
        <f t="shared" ca="1" si="53"/>
        <v>0</v>
      </c>
      <c r="L836" s="27">
        <v>29</v>
      </c>
      <c r="M836" s="27">
        <f t="shared" si="54"/>
        <v>14.5</v>
      </c>
      <c r="N836" s="27">
        <f t="shared" ca="1" si="55"/>
        <v>44.5</v>
      </c>
      <c r="O836" s="26" t="s">
        <v>94</v>
      </c>
      <c r="P836" s="26" t="s">
        <v>4218</v>
      </c>
      <c r="Q836" s="26" t="s">
        <v>4219</v>
      </c>
      <c r="R836" s="29">
        <v>44332</v>
      </c>
      <c r="S836" s="26">
        <v>3001</v>
      </c>
      <c r="T836" s="30">
        <v>120</v>
      </c>
    </row>
    <row r="837" spans="1:20" x14ac:dyDescent="0.35">
      <c r="A837" s="31">
        <v>836</v>
      </c>
      <c r="B837" s="32" t="s">
        <v>4220</v>
      </c>
      <c r="C837" s="32" t="s">
        <v>4221</v>
      </c>
      <c r="D837" s="32" t="s">
        <v>4222</v>
      </c>
      <c r="E837" s="32" t="s">
        <v>48</v>
      </c>
      <c r="F837" s="32" t="s">
        <v>49</v>
      </c>
      <c r="G837" s="33">
        <v>2324</v>
      </c>
      <c r="H837" s="27">
        <f t="shared" si="52"/>
        <v>20</v>
      </c>
      <c r="I837" s="34">
        <v>44391</v>
      </c>
      <c r="J837" s="33">
        <f ca="1">DATEDIF('BDD client - segmentation'!$I837,TODAY(),"M")</f>
        <v>20</v>
      </c>
      <c r="K837" s="27">
        <f t="shared" ca="1" si="53"/>
        <v>1</v>
      </c>
      <c r="L837" s="33">
        <v>11</v>
      </c>
      <c r="M837" s="27">
        <f t="shared" si="54"/>
        <v>5.5</v>
      </c>
      <c r="N837" s="27">
        <f t="shared" ca="1" si="55"/>
        <v>26.5</v>
      </c>
      <c r="O837" s="32" t="s">
        <v>3114</v>
      </c>
      <c r="P837" s="32" t="s">
        <v>4223</v>
      </c>
      <c r="Q837" s="32" t="s">
        <v>571</v>
      </c>
      <c r="R837" s="35">
        <v>43790</v>
      </c>
      <c r="S837" s="32">
        <v>1320</v>
      </c>
      <c r="T837" s="36">
        <v>17</v>
      </c>
    </row>
    <row r="838" spans="1:20" x14ac:dyDescent="0.35">
      <c r="A838" s="25">
        <v>837</v>
      </c>
      <c r="B838" s="26" t="s">
        <v>4224</v>
      </c>
      <c r="C838" s="26" t="s">
        <v>4225</v>
      </c>
      <c r="D838" s="26" t="s">
        <v>4226</v>
      </c>
      <c r="E838" s="26" t="s">
        <v>48</v>
      </c>
      <c r="F838" s="26" t="s">
        <v>49</v>
      </c>
      <c r="G838" s="27">
        <v>959</v>
      </c>
      <c r="H838" s="27">
        <f t="shared" si="52"/>
        <v>10</v>
      </c>
      <c r="I838" s="28">
        <v>43122</v>
      </c>
      <c r="J838" s="27">
        <f ca="1">DATEDIF('BDD client - segmentation'!$I838,TODAY(),"M")</f>
        <v>62</v>
      </c>
      <c r="K838" s="27">
        <f t="shared" ca="1" si="53"/>
        <v>0</v>
      </c>
      <c r="L838" s="27">
        <v>12</v>
      </c>
      <c r="M838" s="27">
        <f t="shared" si="54"/>
        <v>6</v>
      </c>
      <c r="N838" s="27">
        <f t="shared" ca="1" si="55"/>
        <v>16</v>
      </c>
      <c r="O838" s="26" t="s">
        <v>386</v>
      </c>
      <c r="P838" s="26" t="s">
        <v>4227</v>
      </c>
      <c r="Q838" s="26" t="s">
        <v>2821</v>
      </c>
      <c r="R838" s="29">
        <v>44430</v>
      </c>
      <c r="S838" s="26">
        <v>1852</v>
      </c>
      <c r="T838" s="30">
        <v>55</v>
      </c>
    </row>
    <row r="839" spans="1:20" x14ac:dyDescent="0.35">
      <c r="A839" s="31">
        <v>838</v>
      </c>
      <c r="B839" s="32" t="s">
        <v>4228</v>
      </c>
      <c r="C839" s="32" t="s">
        <v>4229</v>
      </c>
      <c r="D839" s="32" t="s">
        <v>4230</v>
      </c>
      <c r="E839" s="32" t="s">
        <v>48</v>
      </c>
      <c r="F839" s="32" t="s">
        <v>398</v>
      </c>
      <c r="G839" s="33">
        <v>1511</v>
      </c>
      <c r="H839" s="27">
        <f t="shared" si="52"/>
        <v>20</v>
      </c>
      <c r="I839" s="34">
        <v>43791</v>
      </c>
      <c r="J839" s="33">
        <f ca="1">DATEDIF('BDD client - segmentation'!$I839,TODAY(),"M")</f>
        <v>40</v>
      </c>
      <c r="K839" s="27">
        <f t="shared" ca="1" si="53"/>
        <v>0</v>
      </c>
      <c r="L839" s="33">
        <v>0</v>
      </c>
      <c r="M839" s="27">
        <f t="shared" si="54"/>
        <v>0</v>
      </c>
      <c r="N839" s="27">
        <f t="shared" ca="1" si="55"/>
        <v>20</v>
      </c>
      <c r="O839" s="32" t="s">
        <v>329</v>
      </c>
      <c r="P839" s="32" t="s">
        <v>3371</v>
      </c>
      <c r="Q839" s="32" t="s">
        <v>3372</v>
      </c>
      <c r="R839" s="35">
        <v>44489</v>
      </c>
      <c r="S839" s="32">
        <v>96</v>
      </c>
      <c r="T839" s="36">
        <v>14</v>
      </c>
    </row>
    <row r="840" spans="1:20" x14ac:dyDescent="0.35">
      <c r="A840" s="25">
        <v>839</v>
      </c>
      <c r="B840" s="26" t="s">
        <v>4231</v>
      </c>
      <c r="C840" s="26" t="s">
        <v>4232</v>
      </c>
      <c r="D840" s="26" t="s">
        <v>4233</v>
      </c>
      <c r="E840" s="26" t="s">
        <v>62</v>
      </c>
      <c r="F840" s="26" t="s">
        <v>49</v>
      </c>
      <c r="G840" s="27">
        <v>3252</v>
      </c>
      <c r="H840" s="27">
        <f t="shared" si="52"/>
        <v>30</v>
      </c>
      <c r="I840" s="28">
        <v>43783</v>
      </c>
      <c r="J840" s="27">
        <f ca="1">DATEDIF('BDD client - segmentation'!$I840,TODAY(),"M")</f>
        <v>40</v>
      </c>
      <c r="K840" s="27">
        <f t="shared" ca="1" si="53"/>
        <v>0</v>
      </c>
      <c r="L840" s="27">
        <v>22</v>
      </c>
      <c r="M840" s="27">
        <f t="shared" si="54"/>
        <v>11</v>
      </c>
      <c r="N840" s="27">
        <f t="shared" ca="1" si="55"/>
        <v>41</v>
      </c>
      <c r="O840" s="26" t="s">
        <v>4234</v>
      </c>
      <c r="P840" s="26" t="s">
        <v>2457</v>
      </c>
      <c r="Q840" s="26" t="s">
        <v>58</v>
      </c>
      <c r="R840" s="29">
        <v>43753</v>
      </c>
      <c r="S840" s="26">
        <v>228</v>
      </c>
      <c r="T840" s="30">
        <v>244</v>
      </c>
    </row>
    <row r="841" spans="1:20" x14ac:dyDescent="0.35">
      <c r="A841" s="31">
        <v>840</v>
      </c>
      <c r="B841" s="32" t="s">
        <v>4235</v>
      </c>
      <c r="C841" s="32" t="s">
        <v>4236</v>
      </c>
      <c r="D841" s="32" t="s">
        <v>4237</v>
      </c>
      <c r="E841" s="32" t="s">
        <v>62</v>
      </c>
      <c r="F841" s="32" t="s">
        <v>49</v>
      </c>
      <c r="G841" s="33">
        <v>3519</v>
      </c>
      <c r="H841" s="27">
        <f t="shared" si="52"/>
        <v>30</v>
      </c>
      <c r="I841" s="34">
        <v>43596</v>
      </c>
      <c r="J841" s="33">
        <f ca="1">DATEDIF('BDD client - segmentation'!$I841,TODAY(),"M")</f>
        <v>46</v>
      </c>
      <c r="K841" s="27">
        <f t="shared" ca="1" si="53"/>
        <v>0</v>
      </c>
      <c r="L841" s="33">
        <v>18</v>
      </c>
      <c r="M841" s="27">
        <f t="shared" si="54"/>
        <v>9</v>
      </c>
      <c r="N841" s="27">
        <f t="shared" ca="1" si="55"/>
        <v>39</v>
      </c>
      <c r="O841" s="32" t="s">
        <v>4238</v>
      </c>
      <c r="P841" s="32" t="s">
        <v>4239</v>
      </c>
      <c r="Q841" s="32" t="s">
        <v>2194</v>
      </c>
      <c r="R841" s="35">
        <v>44198</v>
      </c>
      <c r="S841" s="32">
        <v>2750</v>
      </c>
      <c r="T841" s="36">
        <v>186</v>
      </c>
    </row>
    <row r="842" spans="1:20" x14ac:dyDescent="0.35">
      <c r="A842" s="25">
        <v>841</v>
      </c>
      <c r="B842" s="26" t="s">
        <v>4240</v>
      </c>
      <c r="C842" s="26" t="s">
        <v>4241</v>
      </c>
      <c r="D842" s="26" t="s">
        <v>4242</v>
      </c>
      <c r="E842" s="26" t="s">
        <v>48</v>
      </c>
      <c r="F842" s="26" t="s">
        <v>125</v>
      </c>
      <c r="G842" s="27">
        <v>2566</v>
      </c>
      <c r="H842" s="27">
        <f t="shared" si="52"/>
        <v>20</v>
      </c>
      <c r="I842" s="28">
        <v>44654</v>
      </c>
      <c r="J842" s="27">
        <f ca="1">DATEDIF('BDD client - segmentation'!$I842,TODAY(),"M")</f>
        <v>12</v>
      </c>
      <c r="K842" s="27">
        <f t="shared" ca="1" si="53"/>
        <v>5</v>
      </c>
      <c r="L842" s="27">
        <v>26</v>
      </c>
      <c r="M842" s="27">
        <f t="shared" si="54"/>
        <v>13</v>
      </c>
      <c r="N842" s="27">
        <f t="shared" ca="1" si="55"/>
        <v>38</v>
      </c>
      <c r="O842" s="26" t="s">
        <v>531</v>
      </c>
      <c r="P842" s="26" t="s">
        <v>3889</v>
      </c>
      <c r="Q842" s="26" t="s">
        <v>128</v>
      </c>
      <c r="R842" s="29">
        <v>44660</v>
      </c>
      <c r="S842" s="26">
        <v>1570</v>
      </c>
      <c r="T842" s="30">
        <v>125</v>
      </c>
    </row>
    <row r="843" spans="1:20" x14ac:dyDescent="0.35">
      <c r="A843" s="31">
        <v>842</v>
      </c>
      <c r="B843" s="32" t="s">
        <v>4243</v>
      </c>
      <c r="C843" s="32" t="s">
        <v>4244</v>
      </c>
      <c r="D843" s="32" t="s">
        <v>4245</v>
      </c>
      <c r="E843" s="32" t="s">
        <v>62</v>
      </c>
      <c r="F843" s="32" t="s">
        <v>49</v>
      </c>
      <c r="G843" s="33">
        <v>1041</v>
      </c>
      <c r="H843" s="27">
        <f t="shared" si="52"/>
        <v>20</v>
      </c>
      <c r="I843" s="34">
        <v>43126</v>
      </c>
      <c r="J843" s="33">
        <f ca="1">DATEDIF('BDD client - segmentation'!$I843,TODAY(),"M")</f>
        <v>62</v>
      </c>
      <c r="K843" s="27">
        <f t="shared" ca="1" si="53"/>
        <v>0</v>
      </c>
      <c r="L843" s="33">
        <v>7</v>
      </c>
      <c r="M843" s="27">
        <f t="shared" si="54"/>
        <v>3.5</v>
      </c>
      <c r="N843" s="27">
        <f t="shared" ca="1" si="55"/>
        <v>23.5</v>
      </c>
      <c r="O843" s="32" t="s">
        <v>4246</v>
      </c>
      <c r="P843" s="32" t="s">
        <v>4247</v>
      </c>
      <c r="Q843" s="32" t="s">
        <v>2233</v>
      </c>
      <c r="R843" s="35">
        <v>44005</v>
      </c>
      <c r="S843" s="32">
        <v>2013</v>
      </c>
      <c r="T843" s="36">
        <v>79</v>
      </c>
    </row>
    <row r="844" spans="1:20" x14ac:dyDescent="0.35">
      <c r="A844" s="25">
        <v>843</v>
      </c>
      <c r="B844" s="26" t="s">
        <v>2152</v>
      </c>
      <c r="C844" s="26" t="s">
        <v>4248</v>
      </c>
      <c r="D844" s="26" t="s">
        <v>4249</v>
      </c>
      <c r="E844" s="26" t="s">
        <v>62</v>
      </c>
      <c r="F844" s="26" t="s">
        <v>49</v>
      </c>
      <c r="G844" s="27">
        <v>2261</v>
      </c>
      <c r="H844" s="27">
        <f t="shared" si="52"/>
        <v>20</v>
      </c>
      <c r="I844" s="28">
        <v>44744</v>
      </c>
      <c r="J844" s="27">
        <f ca="1">DATEDIF('BDD client - segmentation'!$I844,TODAY(),"M")</f>
        <v>9</v>
      </c>
      <c r="K844" s="27">
        <f t="shared" ca="1" si="53"/>
        <v>5</v>
      </c>
      <c r="L844" s="27">
        <v>16</v>
      </c>
      <c r="M844" s="27">
        <f t="shared" si="54"/>
        <v>8</v>
      </c>
      <c r="N844" s="27">
        <f t="shared" ca="1" si="55"/>
        <v>33</v>
      </c>
      <c r="O844" s="26" t="s">
        <v>3596</v>
      </c>
      <c r="P844" s="26" t="s">
        <v>4250</v>
      </c>
      <c r="Q844" s="26" t="s">
        <v>134</v>
      </c>
      <c r="R844" s="29">
        <v>43291</v>
      </c>
      <c r="S844" s="26">
        <v>2073</v>
      </c>
      <c r="T844" s="30">
        <v>29</v>
      </c>
    </row>
    <row r="845" spans="1:20" x14ac:dyDescent="0.35">
      <c r="A845" s="31">
        <v>844</v>
      </c>
      <c r="B845" s="32" t="s">
        <v>4251</v>
      </c>
      <c r="C845" s="32" t="s">
        <v>4252</v>
      </c>
      <c r="D845" s="32" t="s">
        <v>4253</v>
      </c>
      <c r="E845" s="32" t="s">
        <v>62</v>
      </c>
      <c r="F845" s="32" t="s">
        <v>125</v>
      </c>
      <c r="G845" s="33">
        <v>4125</v>
      </c>
      <c r="H845" s="27">
        <f t="shared" si="52"/>
        <v>30</v>
      </c>
      <c r="I845" s="34">
        <v>44020</v>
      </c>
      <c r="J845" s="33">
        <f ca="1">DATEDIF('BDD client - segmentation'!$I845,TODAY(),"M")</f>
        <v>32</v>
      </c>
      <c r="K845" s="27">
        <f t="shared" ca="1" si="53"/>
        <v>0</v>
      </c>
      <c r="L845" s="33">
        <v>12</v>
      </c>
      <c r="M845" s="27">
        <f t="shared" si="54"/>
        <v>6</v>
      </c>
      <c r="N845" s="27">
        <f t="shared" ca="1" si="55"/>
        <v>36</v>
      </c>
      <c r="O845" s="32" t="s">
        <v>4254</v>
      </c>
      <c r="P845" s="32" t="s">
        <v>1720</v>
      </c>
      <c r="Q845" s="32" t="s">
        <v>1721</v>
      </c>
      <c r="R845" s="35">
        <v>44224</v>
      </c>
      <c r="S845" s="32">
        <v>962</v>
      </c>
      <c r="T845" s="36">
        <v>92</v>
      </c>
    </row>
    <row r="846" spans="1:20" x14ac:dyDescent="0.35">
      <c r="A846" s="25">
        <v>845</v>
      </c>
      <c r="B846" s="26" t="s">
        <v>4255</v>
      </c>
      <c r="C846" s="26" t="s">
        <v>4256</v>
      </c>
      <c r="D846" s="26" t="s">
        <v>4257</v>
      </c>
      <c r="E846" s="26" t="s">
        <v>62</v>
      </c>
      <c r="F846" s="26" t="s">
        <v>49</v>
      </c>
      <c r="G846" s="27">
        <v>2915</v>
      </c>
      <c r="H846" s="27">
        <f t="shared" si="52"/>
        <v>20</v>
      </c>
      <c r="I846" s="28">
        <v>43447</v>
      </c>
      <c r="J846" s="27">
        <f ca="1">DATEDIF('BDD client - segmentation'!$I846,TODAY(),"M")</f>
        <v>51</v>
      </c>
      <c r="K846" s="27">
        <f t="shared" ca="1" si="53"/>
        <v>0</v>
      </c>
      <c r="L846" s="27">
        <v>28</v>
      </c>
      <c r="M846" s="27">
        <f t="shared" si="54"/>
        <v>14</v>
      </c>
      <c r="N846" s="27">
        <f t="shared" ca="1" si="55"/>
        <v>34</v>
      </c>
      <c r="O846" s="26" t="s">
        <v>4258</v>
      </c>
      <c r="P846" s="26" t="s">
        <v>4259</v>
      </c>
      <c r="Q846" s="26" t="s">
        <v>1042</v>
      </c>
      <c r="R846" s="29">
        <v>43388</v>
      </c>
      <c r="S846" s="26">
        <v>1156</v>
      </c>
      <c r="T846" s="30">
        <v>44</v>
      </c>
    </row>
    <row r="847" spans="1:20" x14ac:dyDescent="0.35">
      <c r="A847" s="31">
        <v>846</v>
      </c>
      <c r="B847" s="32" t="s">
        <v>4260</v>
      </c>
      <c r="C847" s="32" t="s">
        <v>4261</v>
      </c>
      <c r="D847" s="32" t="s">
        <v>4262</v>
      </c>
      <c r="E847" s="32" t="s">
        <v>48</v>
      </c>
      <c r="F847" s="32" t="s">
        <v>125</v>
      </c>
      <c r="G847" s="33">
        <v>1456</v>
      </c>
      <c r="H847" s="27">
        <f t="shared" si="52"/>
        <v>20</v>
      </c>
      <c r="I847" s="34">
        <v>44628</v>
      </c>
      <c r="J847" s="33">
        <f ca="1">DATEDIF('BDD client - segmentation'!$I847,TODAY(),"M")</f>
        <v>12</v>
      </c>
      <c r="K847" s="27">
        <f t="shared" ca="1" si="53"/>
        <v>5</v>
      </c>
      <c r="L847" s="33">
        <v>3</v>
      </c>
      <c r="M847" s="27">
        <f t="shared" si="54"/>
        <v>1.5</v>
      </c>
      <c r="N847" s="27">
        <f t="shared" ca="1" si="55"/>
        <v>26.5</v>
      </c>
      <c r="O847" s="32" t="s">
        <v>306</v>
      </c>
      <c r="P847" s="32" t="s">
        <v>4263</v>
      </c>
      <c r="Q847" s="32" t="s">
        <v>2333</v>
      </c>
      <c r="R847" s="35">
        <v>44922</v>
      </c>
      <c r="S847" s="32">
        <v>4894</v>
      </c>
      <c r="T847" s="36">
        <v>66</v>
      </c>
    </row>
    <row r="848" spans="1:20" x14ac:dyDescent="0.35">
      <c r="A848" s="25">
        <v>847</v>
      </c>
      <c r="B848" s="26" t="s">
        <v>4264</v>
      </c>
      <c r="C848" s="26" t="s">
        <v>4265</v>
      </c>
      <c r="D848" s="26" t="s">
        <v>4266</v>
      </c>
      <c r="E848" s="26" t="s">
        <v>62</v>
      </c>
      <c r="F848" s="26" t="s">
        <v>125</v>
      </c>
      <c r="G848" s="27">
        <v>3465</v>
      </c>
      <c r="H848" s="27">
        <f t="shared" si="52"/>
        <v>30</v>
      </c>
      <c r="I848" s="28">
        <v>43558</v>
      </c>
      <c r="J848" s="27">
        <f ca="1">DATEDIF('BDD client - segmentation'!$I848,TODAY(),"M")</f>
        <v>48</v>
      </c>
      <c r="K848" s="27">
        <f t="shared" ca="1" si="53"/>
        <v>0</v>
      </c>
      <c r="L848" s="27">
        <v>22</v>
      </c>
      <c r="M848" s="27">
        <f t="shared" si="54"/>
        <v>11</v>
      </c>
      <c r="N848" s="27">
        <f t="shared" ca="1" si="55"/>
        <v>41</v>
      </c>
      <c r="O848" s="26" t="s">
        <v>853</v>
      </c>
      <c r="P848" s="26" t="s">
        <v>1333</v>
      </c>
      <c r="Q848" s="26" t="s">
        <v>285</v>
      </c>
      <c r="R848" s="29">
        <v>44389</v>
      </c>
      <c r="S848" s="26">
        <v>3547</v>
      </c>
      <c r="T848" s="30">
        <v>98</v>
      </c>
    </row>
    <row r="849" spans="1:20" x14ac:dyDescent="0.35">
      <c r="A849" s="31">
        <v>848</v>
      </c>
      <c r="B849" s="32" t="s">
        <v>4267</v>
      </c>
      <c r="C849" s="32" t="s">
        <v>4268</v>
      </c>
      <c r="D849" s="32" t="s">
        <v>4269</v>
      </c>
      <c r="E849" s="32" t="s">
        <v>48</v>
      </c>
      <c r="F849" s="32" t="s">
        <v>49</v>
      </c>
      <c r="G849" s="33">
        <v>2235</v>
      </c>
      <c r="H849" s="27">
        <f t="shared" si="52"/>
        <v>20</v>
      </c>
      <c r="I849" s="34">
        <v>43316</v>
      </c>
      <c r="J849" s="33">
        <f ca="1">DATEDIF('BDD client - segmentation'!$I849,TODAY(),"M")</f>
        <v>56</v>
      </c>
      <c r="K849" s="27">
        <f t="shared" ca="1" si="53"/>
        <v>0</v>
      </c>
      <c r="L849" s="33">
        <v>23</v>
      </c>
      <c r="M849" s="27">
        <f t="shared" si="54"/>
        <v>11.5</v>
      </c>
      <c r="N849" s="27">
        <f t="shared" ca="1" si="55"/>
        <v>31.5</v>
      </c>
      <c r="O849" s="32" t="s">
        <v>187</v>
      </c>
      <c r="P849" s="32" t="s">
        <v>4270</v>
      </c>
      <c r="Q849" s="32" t="s">
        <v>480</v>
      </c>
      <c r="R849" s="35">
        <v>43757</v>
      </c>
      <c r="S849" s="32">
        <v>4828</v>
      </c>
      <c r="T849" s="36">
        <v>81</v>
      </c>
    </row>
    <row r="850" spans="1:20" x14ac:dyDescent="0.35">
      <c r="A850" s="25">
        <v>849</v>
      </c>
      <c r="B850" s="26" t="s">
        <v>4271</v>
      </c>
      <c r="C850" s="26" t="s">
        <v>4272</v>
      </c>
      <c r="D850" s="26" t="s">
        <v>4273</v>
      </c>
      <c r="E850" s="26" t="s">
        <v>48</v>
      </c>
      <c r="F850" s="26" t="s">
        <v>49</v>
      </c>
      <c r="G850" s="27">
        <v>1724</v>
      </c>
      <c r="H850" s="27">
        <f t="shared" si="52"/>
        <v>20</v>
      </c>
      <c r="I850" s="28">
        <v>44668</v>
      </c>
      <c r="J850" s="27">
        <f ca="1">DATEDIF('BDD client - segmentation'!$I850,TODAY(),"M")</f>
        <v>11</v>
      </c>
      <c r="K850" s="27">
        <f t="shared" ca="1" si="53"/>
        <v>5</v>
      </c>
      <c r="L850" s="27">
        <v>0</v>
      </c>
      <c r="M850" s="27">
        <f t="shared" si="54"/>
        <v>0</v>
      </c>
      <c r="N850" s="27">
        <f t="shared" ca="1" si="55"/>
        <v>25</v>
      </c>
      <c r="O850" s="26" t="s">
        <v>542</v>
      </c>
      <c r="P850" s="26" t="s">
        <v>4274</v>
      </c>
      <c r="Q850" s="26" t="s">
        <v>4275</v>
      </c>
      <c r="R850" s="29">
        <v>44183</v>
      </c>
      <c r="S850" s="26">
        <v>3271</v>
      </c>
      <c r="T850" s="30">
        <v>197</v>
      </c>
    </row>
    <row r="851" spans="1:20" x14ac:dyDescent="0.35">
      <c r="A851" s="31">
        <v>850</v>
      </c>
      <c r="B851" s="32" t="s">
        <v>4276</v>
      </c>
      <c r="C851" s="32" t="s">
        <v>4277</v>
      </c>
      <c r="D851" s="32" t="s">
        <v>4278</v>
      </c>
      <c r="E851" s="32" t="s">
        <v>48</v>
      </c>
      <c r="F851" s="32" t="s">
        <v>49</v>
      </c>
      <c r="G851" s="33">
        <v>3375</v>
      </c>
      <c r="H851" s="27">
        <f t="shared" si="52"/>
        <v>30</v>
      </c>
      <c r="I851" s="34">
        <v>43960</v>
      </c>
      <c r="J851" s="33">
        <f ca="1">DATEDIF('BDD client - segmentation'!$I851,TODAY(),"M")</f>
        <v>34</v>
      </c>
      <c r="K851" s="27">
        <f t="shared" ca="1" si="53"/>
        <v>0</v>
      </c>
      <c r="L851" s="33">
        <v>4</v>
      </c>
      <c r="M851" s="27">
        <f t="shared" si="54"/>
        <v>2</v>
      </c>
      <c r="N851" s="27">
        <f t="shared" ca="1" si="55"/>
        <v>32</v>
      </c>
      <c r="O851" s="32" t="s">
        <v>1270</v>
      </c>
      <c r="P851" s="32" t="s">
        <v>3230</v>
      </c>
      <c r="Q851" s="32" t="s">
        <v>1052</v>
      </c>
      <c r="R851" s="35">
        <v>43541</v>
      </c>
      <c r="S851" s="32">
        <v>1816</v>
      </c>
      <c r="T851" s="36">
        <v>144</v>
      </c>
    </row>
    <row r="852" spans="1:20" x14ac:dyDescent="0.35">
      <c r="A852" s="25">
        <v>851</v>
      </c>
      <c r="B852" s="26" t="s">
        <v>4279</v>
      </c>
      <c r="C852" s="26" t="s">
        <v>4280</v>
      </c>
      <c r="D852" s="26" t="s">
        <v>4281</v>
      </c>
      <c r="E852" s="26" t="s">
        <v>62</v>
      </c>
      <c r="F852" s="26" t="s">
        <v>49</v>
      </c>
      <c r="G852" s="27">
        <v>1655</v>
      </c>
      <c r="H852" s="27">
        <f t="shared" si="52"/>
        <v>20</v>
      </c>
      <c r="I852" s="28">
        <v>43240</v>
      </c>
      <c r="J852" s="27">
        <f ca="1">DATEDIF('BDD client - segmentation'!$I852,TODAY(),"M")</f>
        <v>58</v>
      </c>
      <c r="K852" s="27">
        <f t="shared" ca="1" si="53"/>
        <v>0</v>
      </c>
      <c r="L852" s="27">
        <v>1</v>
      </c>
      <c r="M852" s="27">
        <f t="shared" si="54"/>
        <v>0.5</v>
      </c>
      <c r="N852" s="27">
        <f t="shared" ca="1" si="55"/>
        <v>20.5</v>
      </c>
      <c r="O852" s="26" t="s">
        <v>4282</v>
      </c>
      <c r="P852" s="26" t="s">
        <v>4283</v>
      </c>
      <c r="Q852" s="26" t="s">
        <v>4284</v>
      </c>
      <c r="R852" s="29">
        <v>43653</v>
      </c>
      <c r="S852" s="26">
        <v>588</v>
      </c>
      <c r="T852" s="30">
        <v>236</v>
      </c>
    </row>
    <row r="853" spans="1:20" x14ac:dyDescent="0.35">
      <c r="A853" s="31">
        <v>852</v>
      </c>
      <c r="B853" s="32" t="s">
        <v>4285</v>
      </c>
      <c r="C853" s="32" t="s">
        <v>4286</v>
      </c>
      <c r="D853" s="32" t="s">
        <v>4287</v>
      </c>
      <c r="E853" s="32" t="s">
        <v>62</v>
      </c>
      <c r="F853" s="32" t="s">
        <v>49</v>
      </c>
      <c r="G853" s="33">
        <v>1071</v>
      </c>
      <c r="H853" s="27">
        <f t="shared" si="52"/>
        <v>20</v>
      </c>
      <c r="I853" s="34">
        <v>44423</v>
      </c>
      <c r="J853" s="33">
        <f ca="1">DATEDIF('BDD client - segmentation'!$I853,TODAY(),"M")</f>
        <v>19</v>
      </c>
      <c r="K853" s="27">
        <f t="shared" ca="1" si="53"/>
        <v>1</v>
      </c>
      <c r="L853" s="33">
        <v>16</v>
      </c>
      <c r="M853" s="27">
        <f t="shared" si="54"/>
        <v>8</v>
      </c>
      <c r="N853" s="27">
        <f t="shared" ca="1" si="55"/>
        <v>29</v>
      </c>
      <c r="O853" s="32" t="s">
        <v>4288</v>
      </c>
      <c r="P853" s="32" t="s">
        <v>854</v>
      </c>
      <c r="Q853" s="32" t="s">
        <v>855</v>
      </c>
      <c r="R853" s="35">
        <v>44909</v>
      </c>
      <c r="S853" s="32">
        <v>4208</v>
      </c>
      <c r="T853" s="36">
        <v>194</v>
      </c>
    </row>
    <row r="854" spans="1:20" x14ac:dyDescent="0.35">
      <c r="A854" s="25">
        <v>853</v>
      </c>
      <c r="B854" s="26" t="s">
        <v>4289</v>
      </c>
      <c r="C854" s="26" t="s">
        <v>4290</v>
      </c>
      <c r="D854" s="26" t="s">
        <v>4291</v>
      </c>
      <c r="E854" s="26" t="s">
        <v>62</v>
      </c>
      <c r="F854" s="26" t="s">
        <v>49</v>
      </c>
      <c r="G854" s="27">
        <v>4152</v>
      </c>
      <c r="H854" s="27">
        <f t="shared" si="52"/>
        <v>30</v>
      </c>
      <c r="I854" s="28">
        <v>43599</v>
      </c>
      <c r="J854" s="27">
        <f ca="1">DATEDIF('BDD client - segmentation'!$I854,TODAY(),"M")</f>
        <v>46</v>
      </c>
      <c r="K854" s="27">
        <f t="shared" ca="1" si="53"/>
        <v>0</v>
      </c>
      <c r="L854" s="27">
        <v>0</v>
      </c>
      <c r="M854" s="27">
        <f t="shared" si="54"/>
        <v>0</v>
      </c>
      <c r="N854" s="27">
        <f t="shared" ca="1" si="55"/>
        <v>30</v>
      </c>
      <c r="O854" s="26" t="s">
        <v>581</v>
      </c>
      <c r="P854" s="26" t="s">
        <v>854</v>
      </c>
      <c r="Q854" s="26" t="s">
        <v>855</v>
      </c>
      <c r="R854" s="29">
        <v>44183</v>
      </c>
      <c r="S854" s="26">
        <v>3547</v>
      </c>
      <c r="T854" s="30">
        <v>135</v>
      </c>
    </row>
    <row r="855" spans="1:20" x14ac:dyDescent="0.35">
      <c r="A855" s="31">
        <v>854</v>
      </c>
      <c r="B855" s="32" t="s">
        <v>4292</v>
      </c>
      <c r="C855" s="32" t="s">
        <v>4293</v>
      </c>
      <c r="D855" s="32" t="s">
        <v>4294</v>
      </c>
      <c r="E855" s="32" t="s">
        <v>48</v>
      </c>
      <c r="F855" s="32" t="s">
        <v>49</v>
      </c>
      <c r="G855" s="33">
        <v>1327</v>
      </c>
      <c r="H855" s="27">
        <f t="shared" si="52"/>
        <v>20</v>
      </c>
      <c r="I855" s="34">
        <v>43957</v>
      </c>
      <c r="J855" s="33">
        <f ca="1">DATEDIF('BDD client - segmentation'!$I855,TODAY(),"M")</f>
        <v>34</v>
      </c>
      <c r="K855" s="27">
        <f t="shared" ca="1" si="53"/>
        <v>0</v>
      </c>
      <c r="L855" s="33">
        <v>20</v>
      </c>
      <c r="M855" s="27">
        <f t="shared" si="54"/>
        <v>10</v>
      </c>
      <c r="N855" s="27">
        <f t="shared" ca="1" si="55"/>
        <v>30</v>
      </c>
      <c r="O855" s="32" t="s">
        <v>106</v>
      </c>
      <c r="P855" s="32" t="s">
        <v>4295</v>
      </c>
      <c r="Q855" s="32" t="s">
        <v>4296</v>
      </c>
      <c r="R855" s="35">
        <v>44687</v>
      </c>
      <c r="S855" s="32">
        <v>4824</v>
      </c>
      <c r="T855" s="36">
        <v>191</v>
      </c>
    </row>
    <row r="856" spans="1:20" x14ac:dyDescent="0.35">
      <c r="A856" s="25">
        <v>855</v>
      </c>
      <c r="B856" s="26" t="s">
        <v>4297</v>
      </c>
      <c r="C856" s="26" t="s">
        <v>4298</v>
      </c>
      <c r="D856" s="26" t="s">
        <v>4299</v>
      </c>
      <c r="E856" s="26" t="s">
        <v>62</v>
      </c>
      <c r="F856" s="26" t="s">
        <v>49</v>
      </c>
      <c r="G856" s="27">
        <v>2251</v>
      </c>
      <c r="H856" s="27">
        <f t="shared" si="52"/>
        <v>20</v>
      </c>
      <c r="I856" s="28">
        <v>44420</v>
      </c>
      <c r="J856" s="27">
        <f ca="1">DATEDIF('BDD client - segmentation'!$I856,TODAY(),"M")</f>
        <v>19</v>
      </c>
      <c r="K856" s="27">
        <f t="shared" ca="1" si="53"/>
        <v>1</v>
      </c>
      <c r="L856" s="27">
        <v>28</v>
      </c>
      <c r="M856" s="27">
        <f t="shared" si="54"/>
        <v>14</v>
      </c>
      <c r="N856" s="27">
        <f t="shared" ca="1" si="55"/>
        <v>35</v>
      </c>
      <c r="O856" s="26" t="s">
        <v>4300</v>
      </c>
      <c r="P856" s="26" t="s">
        <v>4301</v>
      </c>
      <c r="Q856" s="26" t="s">
        <v>220</v>
      </c>
      <c r="R856" s="29">
        <v>43676</v>
      </c>
      <c r="S856" s="26">
        <v>3162</v>
      </c>
      <c r="T856" s="30">
        <v>78</v>
      </c>
    </row>
    <row r="857" spans="1:20" x14ac:dyDescent="0.35">
      <c r="A857" s="31">
        <v>856</v>
      </c>
      <c r="B857" s="32" t="s">
        <v>4302</v>
      </c>
      <c r="C857" s="32" t="s">
        <v>4303</v>
      </c>
      <c r="D857" s="32" t="s">
        <v>4304</v>
      </c>
      <c r="E857" s="32" t="s">
        <v>62</v>
      </c>
      <c r="F857" s="32" t="s">
        <v>49</v>
      </c>
      <c r="G857" s="33">
        <v>4038</v>
      </c>
      <c r="H857" s="27">
        <f t="shared" si="52"/>
        <v>30</v>
      </c>
      <c r="I857" s="34">
        <v>43219</v>
      </c>
      <c r="J857" s="33">
        <f ca="1">DATEDIF('BDD client - segmentation'!$I857,TODAY(),"M")</f>
        <v>59</v>
      </c>
      <c r="K857" s="27">
        <f t="shared" ca="1" si="53"/>
        <v>0</v>
      </c>
      <c r="L857" s="33">
        <v>0</v>
      </c>
      <c r="M857" s="27">
        <f t="shared" si="54"/>
        <v>0</v>
      </c>
      <c r="N857" s="27">
        <f t="shared" ca="1" si="55"/>
        <v>30</v>
      </c>
      <c r="O857" s="32" t="s">
        <v>915</v>
      </c>
      <c r="P857" s="32" t="s">
        <v>4305</v>
      </c>
      <c r="Q857" s="32" t="s">
        <v>4306</v>
      </c>
      <c r="R857" s="35">
        <v>44287</v>
      </c>
      <c r="S857" s="32">
        <v>357</v>
      </c>
      <c r="T857" s="36">
        <v>30</v>
      </c>
    </row>
    <row r="858" spans="1:20" x14ac:dyDescent="0.35">
      <c r="A858" s="25">
        <v>857</v>
      </c>
      <c r="B858" s="26" t="s">
        <v>4307</v>
      </c>
      <c r="C858" s="26" t="s">
        <v>4308</v>
      </c>
      <c r="D858" s="26" t="s">
        <v>4309</v>
      </c>
      <c r="E858" s="26" t="s">
        <v>62</v>
      </c>
      <c r="F858" s="26" t="s">
        <v>49</v>
      </c>
      <c r="G858" s="27">
        <v>824</v>
      </c>
      <c r="H858" s="27">
        <f t="shared" si="52"/>
        <v>10</v>
      </c>
      <c r="I858" s="28">
        <v>44792</v>
      </c>
      <c r="J858" s="27">
        <f ca="1">DATEDIF('BDD client - segmentation'!$I858,TODAY(),"M")</f>
        <v>7</v>
      </c>
      <c r="K858" s="27">
        <f t="shared" ca="1" si="53"/>
        <v>5</v>
      </c>
      <c r="L858" s="27">
        <v>2</v>
      </c>
      <c r="M858" s="27">
        <f t="shared" si="54"/>
        <v>1</v>
      </c>
      <c r="N858" s="27">
        <f t="shared" ca="1" si="55"/>
        <v>16</v>
      </c>
      <c r="O858" s="26" t="s">
        <v>3114</v>
      </c>
      <c r="P858" s="26" t="s">
        <v>4310</v>
      </c>
      <c r="Q858" s="26" t="s">
        <v>4311</v>
      </c>
      <c r="R858" s="29">
        <v>43649</v>
      </c>
      <c r="S858" s="26">
        <v>805</v>
      </c>
      <c r="T858" s="30">
        <v>47</v>
      </c>
    </row>
    <row r="859" spans="1:20" x14ac:dyDescent="0.35">
      <c r="A859" s="31">
        <v>858</v>
      </c>
      <c r="B859" s="32" t="s">
        <v>4312</v>
      </c>
      <c r="C859" s="32" t="s">
        <v>4313</v>
      </c>
      <c r="D859" s="32" t="s">
        <v>4314</v>
      </c>
      <c r="E859" s="32" t="s">
        <v>48</v>
      </c>
      <c r="F859" s="32" t="s">
        <v>125</v>
      </c>
      <c r="G859" s="33">
        <v>4681</v>
      </c>
      <c r="H859" s="27">
        <f t="shared" si="52"/>
        <v>30</v>
      </c>
      <c r="I859" s="34">
        <v>43804</v>
      </c>
      <c r="J859" s="33">
        <f ca="1">DATEDIF('BDD client - segmentation'!$I859,TODAY(),"M")</f>
        <v>39</v>
      </c>
      <c r="K859" s="27">
        <f t="shared" ca="1" si="53"/>
        <v>0</v>
      </c>
      <c r="L859" s="33">
        <v>17</v>
      </c>
      <c r="M859" s="27">
        <f t="shared" si="54"/>
        <v>8.5</v>
      </c>
      <c r="N859" s="27">
        <f t="shared" ca="1" si="55"/>
        <v>38.5</v>
      </c>
      <c r="O859" s="32" t="s">
        <v>4315</v>
      </c>
      <c r="P859" s="32" t="s">
        <v>4316</v>
      </c>
      <c r="Q859" s="32" t="s">
        <v>4317</v>
      </c>
      <c r="R859" s="35">
        <v>43976</v>
      </c>
      <c r="S859" s="32">
        <v>693</v>
      </c>
      <c r="T859" s="36">
        <v>147</v>
      </c>
    </row>
    <row r="860" spans="1:20" x14ac:dyDescent="0.35">
      <c r="A860" s="25">
        <v>859</v>
      </c>
      <c r="B860" s="26" t="s">
        <v>4318</v>
      </c>
      <c r="C860" s="26" t="s">
        <v>4319</v>
      </c>
      <c r="D860" s="26" t="s">
        <v>4320</v>
      </c>
      <c r="E860" s="26" t="s">
        <v>62</v>
      </c>
      <c r="F860" s="26" t="s">
        <v>125</v>
      </c>
      <c r="G860" s="27">
        <v>827</v>
      </c>
      <c r="H860" s="27">
        <f t="shared" si="52"/>
        <v>10</v>
      </c>
      <c r="I860" s="28">
        <v>44520</v>
      </c>
      <c r="J860" s="27">
        <f ca="1">DATEDIF('BDD client - segmentation'!$I860,TODAY(),"M")</f>
        <v>16</v>
      </c>
      <c r="K860" s="27">
        <f t="shared" ca="1" si="53"/>
        <v>1</v>
      </c>
      <c r="L860" s="27">
        <v>27</v>
      </c>
      <c r="M860" s="27">
        <f t="shared" si="54"/>
        <v>13.5</v>
      </c>
      <c r="N860" s="27">
        <f t="shared" ca="1" si="55"/>
        <v>24.5</v>
      </c>
      <c r="O860" s="26" t="s">
        <v>4321</v>
      </c>
      <c r="P860" s="26" t="s">
        <v>342</v>
      </c>
      <c r="Q860" s="26" t="s">
        <v>343</v>
      </c>
      <c r="R860" s="29">
        <v>43976</v>
      </c>
      <c r="S860" s="26">
        <v>781</v>
      </c>
      <c r="T860" s="30">
        <v>62</v>
      </c>
    </row>
    <row r="861" spans="1:20" x14ac:dyDescent="0.35">
      <c r="A861" s="31">
        <v>860</v>
      </c>
      <c r="B861" s="32" t="s">
        <v>4322</v>
      </c>
      <c r="C861" s="32" t="s">
        <v>4323</v>
      </c>
      <c r="D861" s="32" t="s">
        <v>4324</v>
      </c>
      <c r="E861" s="32" t="s">
        <v>62</v>
      </c>
      <c r="F861" s="32" t="s">
        <v>63</v>
      </c>
      <c r="G861" s="33">
        <v>3911</v>
      </c>
      <c r="H861" s="27">
        <f t="shared" si="52"/>
        <v>30</v>
      </c>
      <c r="I861" s="34">
        <v>44821</v>
      </c>
      <c r="J861" s="33">
        <f ca="1">DATEDIF('BDD client - segmentation'!$I861,TODAY(),"M")</f>
        <v>6</v>
      </c>
      <c r="K861" s="27">
        <f t="shared" ca="1" si="53"/>
        <v>10</v>
      </c>
      <c r="L861" s="33">
        <v>17</v>
      </c>
      <c r="M861" s="27">
        <f t="shared" si="54"/>
        <v>8.5</v>
      </c>
      <c r="N861" s="27">
        <f t="shared" ca="1" si="55"/>
        <v>48.5</v>
      </c>
      <c r="O861" s="32" t="s">
        <v>100</v>
      </c>
      <c r="P861" s="32" t="s">
        <v>1161</v>
      </c>
      <c r="Q861" s="32" t="s">
        <v>1162</v>
      </c>
      <c r="R861" s="35">
        <v>43352</v>
      </c>
      <c r="S861" s="32">
        <v>1601</v>
      </c>
      <c r="T861" s="36">
        <v>215</v>
      </c>
    </row>
    <row r="862" spans="1:20" x14ac:dyDescent="0.35">
      <c r="A862" s="25">
        <v>861</v>
      </c>
      <c r="B862" s="26" t="s">
        <v>4325</v>
      </c>
      <c r="C862" s="26" t="s">
        <v>4326</v>
      </c>
      <c r="D862" s="26" t="s">
        <v>4327</v>
      </c>
      <c r="E862" s="26" t="s">
        <v>48</v>
      </c>
      <c r="F862" s="26" t="s">
        <v>49</v>
      </c>
      <c r="G862" s="27">
        <v>3906</v>
      </c>
      <c r="H862" s="27">
        <f t="shared" si="52"/>
        <v>30</v>
      </c>
      <c r="I862" s="28">
        <v>44037</v>
      </c>
      <c r="J862" s="27">
        <f ca="1">DATEDIF('BDD client - segmentation'!$I862,TODAY(),"M")</f>
        <v>32</v>
      </c>
      <c r="K862" s="27">
        <f t="shared" ca="1" si="53"/>
        <v>0</v>
      </c>
      <c r="L862" s="27">
        <v>13</v>
      </c>
      <c r="M862" s="27">
        <f t="shared" si="54"/>
        <v>6.5</v>
      </c>
      <c r="N862" s="27">
        <f t="shared" ca="1" si="55"/>
        <v>36.5</v>
      </c>
      <c r="O862" s="26" t="s">
        <v>4328</v>
      </c>
      <c r="P862" s="26" t="s">
        <v>4329</v>
      </c>
      <c r="Q862" s="26" t="s">
        <v>4330</v>
      </c>
      <c r="R862" s="29">
        <v>44383</v>
      </c>
      <c r="S862" s="26">
        <v>3973</v>
      </c>
      <c r="T862" s="30">
        <v>10</v>
      </c>
    </row>
    <row r="863" spans="1:20" x14ac:dyDescent="0.35">
      <c r="A863" s="31">
        <v>862</v>
      </c>
      <c r="B863" s="32" t="s">
        <v>4331</v>
      </c>
      <c r="C863" s="32" t="s">
        <v>4332</v>
      </c>
      <c r="D863" s="32" t="s">
        <v>4333</v>
      </c>
      <c r="E863" s="32" t="s">
        <v>48</v>
      </c>
      <c r="F863" s="32" t="s">
        <v>49</v>
      </c>
      <c r="G863" s="33">
        <v>671</v>
      </c>
      <c r="H863" s="27">
        <f t="shared" si="52"/>
        <v>10</v>
      </c>
      <c r="I863" s="34">
        <v>44137</v>
      </c>
      <c r="J863" s="33">
        <f ca="1">DATEDIF('BDD client - segmentation'!$I863,TODAY(),"M")</f>
        <v>29</v>
      </c>
      <c r="K863" s="27">
        <f t="shared" ca="1" si="53"/>
        <v>0</v>
      </c>
      <c r="L863" s="33">
        <v>26</v>
      </c>
      <c r="M863" s="27">
        <f t="shared" si="54"/>
        <v>13</v>
      </c>
      <c r="N863" s="27">
        <f t="shared" ca="1" si="55"/>
        <v>23</v>
      </c>
      <c r="O863" s="32" t="s">
        <v>386</v>
      </c>
      <c r="P863" s="32" t="s">
        <v>4334</v>
      </c>
      <c r="Q863" s="32" t="s">
        <v>4335</v>
      </c>
      <c r="R863" s="35">
        <v>43433</v>
      </c>
      <c r="S863" s="32">
        <v>1170</v>
      </c>
      <c r="T863" s="36">
        <v>193</v>
      </c>
    </row>
    <row r="864" spans="1:20" x14ac:dyDescent="0.35">
      <c r="A864" s="25">
        <v>863</v>
      </c>
      <c r="B864" s="26" t="s">
        <v>4336</v>
      </c>
      <c r="C864" s="26" t="s">
        <v>4337</v>
      </c>
      <c r="D864" s="26" t="s">
        <v>4338</v>
      </c>
      <c r="E864" s="26" t="s">
        <v>48</v>
      </c>
      <c r="F864" s="26" t="s">
        <v>49</v>
      </c>
      <c r="G864" s="27">
        <v>2181</v>
      </c>
      <c r="H864" s="27">
        <f t="shared" si="52"/>
        <v>20</v>
      </c>
      <c r="I864" s="28">
        <v>43634</v>
      </c>
      <c r="J864" s="27">
        <f ca="1">DATEDIF('BDD client - segmentation'!$I864,TODAY(),"M")</f>
        <v>45</v>
      </c>
      <c r="K864" s="27">
        <f t="shared" ca="1" si="53"/>
        <v>0</v>
      </c>
      <c r="L864" s="27">
        <v>19</v>
      </c>
      <c r="M864" s="27">
        <f t="shared" si="54"/>
        <v>9.5</v>
      </c>
      <c r="N864" s="27">
        <f t="shared" ca="1" si="55"/>
        <v>29.5</v>
      </c>
      <c r="O864" s="26" t="s">
        <v>3246</v>
      </c>
      <c r="P864" s="26" t="s">
        <v>4339</v>
      </c>
      <c r="Q864" s="26" t="s">
        <v>4340</v>
      </c>
      <c r="R864" s="29">
        <v>44088</v>
      </c>
      <c r="S864" s="26">
        <v>3810</v>
      </c>
      <c r="T864" s="30">
        <v>175</v>
      </c>
    </row>
    <row r="865" spans="1:20" x14ac:dyDescent="0.35">
      <c r="A865" s="31">
        <v>864</v>
      </c>
      <c r="B865" s="32" t="s">
        <v>4341</v>
      </c>
      <c r="C865" s="32" t="s">
        <v>3570</v>
      </c>
      <c r="D865" s="32" t="s">
        <v>4342</v>
      </c>
      <c r="E865" s="32" t="s">
        <v>48</v>
      </c>
      <c r="F865" s="32" t="s">
        <v>125</v>
      </c>
      <c r="G865" s="33">
        <v>2902</v>
      </c>
      <c r="H865" s="27">
        <f t="shared" si="52"/>
        <v>20</v>
      </c>
      <c r="I865" s="34">
        <v>44560</v>
      </c>
      <c r="J865" s="33">
        <f ca="1">DATEDIF('BDD client - segmentation'!$I865,TODAY(),"M")</f>
        <v>15</v>
      </c>
      <c r="K865" s="27">
        <f t="shared" ca="1" si="53"/>
        <v>1</v>
      </c>
      <c r="L865" s="33">
        <v>26</v>
      </c>
      <c r="M865" s="27">
        <f t="shared" si="54"/>
        <v>13</v>
      </c>
      <c r="N865" s="27">
        <f t="shared" ca="1" si="55"/>
        <v>34</v>
      </c>
      <c r="O865" s="32" t="s">
        <v>4343</v>
      </c>
      <c r="P865" s="32" t="s">
        <v>4344</v>
      </c>
      <c r="Q865" s="32" t="s">
        <v>577</v>
      </c>
      <c r="R865" s="35">
        <v>44508</v>
      </c>
      <c r="S865" s="32">
        <v>1983</v>
      </c>
      <c r="T865" s="36">
        <v>88</v>
      </c>
    </row>
    <row r="866" spans="1:20" x14ac:dyDescent="0.35">
      <c r="A866" s="25">
        <v>865</v>
      </c>
      <c r="B866" s="26" t="s">
        <v>2852</v>
      </c>
      <c r="C866" s="26" t="s">
        <v>4345</v>
      </c>
      <c r="D866" s="26" t="s">
        <v>4346</v>
      </c>
      <c r="E866" s="26" t="s">
        <v>62</v>
      </c>
      <c r="F866" s="26" t="s">
        <v>49</v>
      </c>
      <c r="G866" s="27">
        <v>3943</v>
      </c>
      <c r="H866" s="27">
        <f t="shared" si="52"/>
        <v>30</v>
      </c>
      <c r="I866" s="28">
        <v>43786</v>
      </c>
      <c r="J866" s="27">
        <f ca="1">DATEDIF('BDD client - segmentation'!$I866,TODAY(),"M")</f>
        <v>40</v>
      </c>
      <c r="K866" s="27">
        <f t="shared" ca="1" si="53"/>
        <v>0</v>
      </c>
      <c r="L866" s="27">
        <v>16</v>
      </c>
      <c r="M866" s="27">
        <f t="shared" si="54"/>
        <v>8</v>
      </c>
      <c r="N866" s="27">
        <f t="shared" ca="1" si="55"/>
        <v>38</v>
      </c>
      <c r="O866" s="26" t="s">
        <v>4347</v>
      </c>
      <c r="P866" s="26" t="s">
        <v>4348</v>
      </c>
      <c r="Q866" s="26" t="s">
        <v>4349</v>
      </c>
      <c r="R866" s="29">
        <v>44125</v>
      </c>
      <c r="S866" s="26">
        <v>1132</v>
      </c>
      <c r="T866" s="30">
        <v>14</v>
      </c>
    </row>
    <row r="867" spans="1:20" x14ac:dyDescent="0.35">
      <c r="A867" s="31">
        <v>866</v>
      </c>
      <c r="B867" s="32" t="s">
        <v>4350</v>
      </c>
      <c r="C867" s="32" t="s">
        <v>4351</v>
      </c>
      <c r="D867" s="32" t="s">
        <v>4352</v>
      </c>
      <c r="E867" s="32" t="s">
        <v>62</v>
      </c>
      <c r="F867" s="32" t="s">
        <v>49</v>
      </c>
      <c r="G867" s="33">
        <v>3452</v>
      </c>
      <c r="H867" s="27">
        <f t="shared" si="52"/>
        <v>30</v>
      </c>
      <c r="I867" s="34">
        <v>43384</v>
      </c>
      <c r="J867" s="33">
        <f ca="1">DATEDIF('BDD client - segmentation'!$I867,TODAY(),"M")</f>
        <v>53</v>
      </c>
      <c r="K867" s="27">
        <f t="shared" ca="1" si="53"/>
        <v>0</v>
      </c>
      <c r="L867" s="33">
        <v>14</v>
      </c>
      <c r="M867" s="27">
        <f t="shared" si="54"/>
        <v>7</v>
      </c>
      <c r="N867" s="27">
        <f t="shared" ca="1" si="55"/>
        <v>37</v>
      </c>
      <c r="O867" s="32" t="s">
        <v>1101</v>
      </c>
      <c r="P867" s="32" t="s">
        <v>3481</v>
      </c>
      <c r="Q867" s="32" t="s">
        <v>331</v>
      </c>
      <c r="R867" s="35">
        <v>44304</v>
      </c>
      <c r="S867" s="32">
        <v>3386</v>
      </c>
      <c r="T867" s="36">
        <v>26</v>
      </c>
    </row>
    <row r="868" spans="1:20" x14ac:dyDescent="0.35">
      <c r="A868" s="25">
        <v>867</v>
      </c>
      <c r="B868" s="26" t="s">
        <v>4353</v>
      </c>
      <c r="C868" s="26" t="s">
        <v>4354</v>
      </c>
      <c r="D868" s="26" t="s">
        <v>4355</v>
      </c>
      <c r="E868" s="26" t="s">
        <v>62</v>
      </c>
      <c r="F868" s="26" t="s">
        <v>112</v>
      </c>
      <c r="G868" s="27">
        <v>3249</v>
      </c>
      <c r="H868" s="27">
        <f t="shared" si="52"/>
        <v>30</v>
      </c>
      <c r="I868" s="28">
        <v>44543</v>
      </c>
      <c r="J868" s="27">
        <f ca="1">DATEDIF('BDD client - segmentation'!$I868,TODAY(),"M")</f>
        <v>15</v>
      </c>
      <c r="K868" s="27">
        <f t="shared" ca="1" si="53"/>
        <v>1</v>
      </c>
      <c r="L868" s="27">
        <v>26</v>
      </c>
      <c r="M868" s="27">
        <f t="shared" si="54"/>
        <v>13</v>
      </c>
      <c r="N868" s="27">
        <f t="shared" ca="1" si="55"/>
        <v>44</v>
      </c>
      <c r="O868" s="26" t="s">
        <v>100</v>
      </c>
      <c r="P868" s="26" t="s">
        <v>4356</v>
      </c>
      <c r="Q868" s="26" t="s">
        <v>2567</v>
      </c>
      <c r="R868" s="29">
        <v>44466</v>
      </c>
      <c r="S868" s="26">
        <v>1026</v>
      </c>
      <c r="T868" s="30">
        <v>39</v>
      </c>
    </row>
    <row r="869" spans="1:20" x14ac:dyDescent="0.35">
      <c r="A869" s="31">
        <v>868</v>
      </c>
      <c r="B869" s="32" t="s">
        <v>2743</v>
      </c>
      <c r="C869" s="32" t="s">
        <v>4357</v>
      </c>
      <c r="D869" s="32" t="s">
        <v>4358</v>
      </c>
      <c r="E869" s="32" t="s">
        <v>62</v>
      </c>
      <c r="F869" s="32" t="s">
        <v>49</v>
      </c>
      <c r="G869" s="33">
        <v>279</v>
      </c>
      <c r="H869" s="27">
        <f t="shared" si="52"/>
        <v>5</v>
      </c>
      <c r="I869" s="34">
        <v>44162</v>
      </c>
      <c r="J869" s="33">
        <f ca="1">DATEDIF('BDD client - segmentation'!$I869,TODAY(),"M")</f>
        <v>28</v>
      </c>
      <c r="K869" s="27">
        <f t="shared" ca="1" si="53"/>
        <v>0</v>
      </c>
      <c r="L869" s="33">
        <v>17</v>
      </c>
      <c r="M869" s="27">
        <f t="shared" si="54"/>
        <v>8.5</v>
      </c>
      <c r="N869" s="27">
        <f t="shared" ca="1" si="55"/>
        <v>13.5</v>
      </c>
      <c r="O869" s="32" t="s">
        <v>4359</v>
      </c>
      <c r="P869" s="32" t="s">
        <v>4360</v>
      </c>
      <c r="Q869" s="32" t="s">
        <v>4361</v>
      </c>
      <c r="R869" s="35">
        <v>44835</v>
      </c>
      <c r="S869" s="32">
        <v>1072</v>
      </c>
      <c r="T869" s="36">
        <v>72</v>
      </c>
    </row>
    <row r="870" spans="1:20" x14ac:dyDescent="0.35">
      <c r="A870" s="25">
        <v>869</v>
      </c>
      <c r="B870" s="26" t="s">
        <v>4362</v>
      </c>
      <c r="C870" s="26" t="s">
        <v>4363</v>
      </c>
      <c r="D870" s="26" t="s">
        <v>4364</v>
      </c>
      <c r="E870" s="26" t="s">
        <v>62</v>
      </c>
      <c r="F870" s="26" t="s">
        <v>49</v>
      </c>
      <c r="G870" s="27">
        <v>1006</v>
      </c>
      <c r="H870" s="27">
        <f t="shared" si="52"/>
        <v>20</v>
      </c>
      <c r="I870" s="28">
        <v>43980</v>
      </c>
      <c r="J870" s="27">
        <f ca="1">DATEDIF('BDD client - segmentation'!$I870,TODAY(),"M")</f>
        <v>34</v>
      </c>
      <c r="K870" s="27">
        <f t="shared" ca="1" si="53"/>
        <v>0</v>
      </c>
      <c r="L870" s="27">
        <v>2</v>
      </c>
      <c r="M870" s="27">
        <f t="shared" si="54"/>
        <v>1</v>
      </c>
      <c r="N870" s="27">
        <f t="shared" ca="1" si="55"/>
        <v>21</v>
      </c>
      <c r="O870" s="26" t="s">
        <v>56</v>
      </c>
      <c r="P870" s="26" t="s">
        <v>4365</v>
      </c>
      <c r="Q870" s="26" t="s">
        <v>939</v>
      </c>
      <c r="R870" s="29">
        <v>43295</v>
      </c>
      <c r="S870" s="26">
        <v>4002</v>
      </c>
      <c r="T870" s="30">
        <v>77</v>
      </c>
    </row>
    <row r="871" spans="1:20" x14ac:dyDescent="0.35">
      <c r="A871" s="31">
        <v>870</v>
      </c>
      <c r="B871" s="32" t="s">
        <v>4366</v>
      </c>
      <c r="C871" s="32" t="s">
        <v>4367</v>
      </c>
      <c r="D871" s="32" t="s">
        <v>4368</v>
      </c>
      <c r="E871" s="32" t="s">
        <v>62</v>
      </c>
      <c r="F871" s="32" t="s">
        <v>49</v>
      </c>
      <c r="G871" s="33">
        <v>4057</v>
      </c>
      <c r="H871" s="27">
        <f t="shared" si="52"/>
        <v>30</v>
      </c>
      <c r="I871" s="34">
        <v>43844</v>
      </c>
      <c r="J871" s="33">
        <f ca="1">DATEDIF('BDD client - segmentation'!$I871,TODAY(),"M")</f>
        <v>38</v>
      </c>
      <c r="K871" s="27">
        <f t="shared" ca="1" si="53"/>
        <v>0</v>
      </c>
      <c r="L871" s="33">
        <v>4</v>
      </c>
      <c r="M871" s="27">
        <f t="shared" si="54"/>
        <v>2</v>
      </c>
      <c r="N871" s="27">
        <f t="shared" ca="1" si="55"/>
        <v>32</v>
      </c>
      <c r="O871" s="32" t="s">
        <v>4369</v>
      </c>
      <c r="P871" s="32" t="s">
        <v>4370</v>
      </c>
      <c r="Q871" s="32" t="s">
        <v>1073</v>
      </c>
      <c r="R871" s="35">
        <v>44004</v>
      </c>
      <c r="S871" s="32">
        <v>3715</v>
      </c>
      <c r="T871" s="36">
        <v>93</v>
      </c>
    </row>
    <row r="872" spans="1:20" x14ac:dyDescent="0.35">
      <c r="A872" s="25">
        <v>871</v>
      </c>
      <c r="B872" s="26" t="s">
        <v>4371</v>
      </c>
      <c r="C872" s="26" t="s">
        <v>4372</v>
      </c>
      <c r="D872" s="26" t="s">
        <v>4373</v>
      </c>
      <c r="E872" s="26" t="s">
        <v>48</v>
      </c>
      <c r="F872" s="26" t="s">
        <v>49</v>
      </c>
      <c r="G872" s="27">
        <v>4225</v>
      </c>
      <c r="H872" s="27">
        <f t="shared" si="52"/>
        <v>30</v>
      </c>
      <c r="I872" s="28">
        <v>44385</v>
      </c>
      <c r="J872" s="27">
        <f ca="1">DATEDIF('BDD client - segmentation'!$I872,TODAY(),"M")</f>
        <v>20</v>
      </c>
      <c r="K872" s="27">
        <f t="shared" ca="1" si="53"/>
        <v>1</v>
      </c>
      <c r="L872" s="27">
        <v>9</v>
      </c>
      <c r="M872" s="27">
        <f t="shared" si="54"/>
        <v>4.5</v>
      </c>
      <c r="N872" s="27">
        <f t="shared" ca="1" si="55"/>
        <v>35.5</v>
      </c>
      <c r="O872" s="26" t="s">
        <v>4374</v>
      </c>
      <c r="P872" s="26" t="s">
        <v>3776</v>
      </c>
      <c r="Q872" s="26" t="s">
        <v>238</v>
      </c>
      <c r="R872" s="29">
        <v>44668</v>
      </c>
      <c r="S872" s="26">
        <v>1578</v>
      </c>
      <c r="T872" s="30">
        <v>226</v>
      </c>
    </row>
    <row r="873" spans="1:20" x14ac:dyDescent="0.35">
      <c r="A873" s="31">
        <v>872</v>
      </c>
      <c r="B873" s="32" t="s">
        <v>4375</v>
      </c>
      <c r="C873" s="32" t="s">
        <v>4376</v>
      </c>
      <c r="D873" s="32" t="s">
        <v>4377</v>
      </c>
      <c r="E873" s="32" t="s">
        <v>48</v>
      </c>
      <c r="F873" s="32" t="s">
        <v>49</v>
      </c>
      <c r="G873" s="33">
        <v>4643</v>
      </c>
      <c r="H873" s="27">
        <f t="shared" si="52"/>
        <v>30</v>
      </c>
      <c r="I873" s="34">
        <v>44841</v>
      </c>
      <c r="J873" s="33">
        <f ca="1">DATEDIF('BDD client - segmentation'!$I873,TODAY(),"M")</f>
        <v>5</v>
      </c>
      <c r="K873" s="27">
        <f t="shared" ca="1" si="53"/>
        <v>10</v>
      </c>
      <c r="L873" s="33">
        <v>27</v>
      </c>
      <c r="M873" s="27">
        <f t="shared" si="54"/>
        <v>13.5</v>
      </c>
      <c r="N873" s="27">
        <f t="shared" ca="1" si="55"/>
        <v>53.5</v>
      </c>
      <c r="O873" s="32" t="s">
        <v>56</v>
      </c>
      <c r="P873" s="32" t="s">
        <v>157</v>
      </c>
      <c r="Q873" s="32" t="s">
        <v>158</v>
      </c>
      <c r="R873" s="35">
        <v>43452</v>
      </c>
      <c r="S873" s="32">
        <v>1368</v>
      </c>
      <c r="T873" s="36">
        <v>26</v>
      </c>
    </row>
    <row r="874" spans="1:20" x14ac:dyDescent="0.35">
      <c r="A874" s="25">
        <v>873</v>
      </c>
      <c r="B874" s="26" t="s">
        <v>4378</v>
      </c>
      <c r="C874" s="26" t="s">
        <v>4379</v>
      </c>
      <c r="D874" s="26" t="s">
        <v>4380</v>
      </c>
      <c r="E874" s="26" t="s">
        <v>62</v>
      </c>
      <c r="F874" s="26" t="s">
        <v>49</v>
      </c>
      <c r="G874" s="27">
        <v>4633</v>
      </c>
      <c r="H874" s="27">
        <f t="shared" si="52"/>
        <v>30</v>
      </c>
      <c r="I874" s="28">
        <v>43623</v>
      </c>
      <c r="J874" s="27">
        <f ca="1">DATEDIF('BDD client - segmentation'!$I874,TODAY(),"M")</f>
        <v>45</v>
      </c>
      <c r="K874" s="27">
        <f t="shared" ca="1" si="53"/>
        <v>0</v>
      </c>
      <c r="L874" s="27">
        <v>2</v>
      </c>
      <c r="M874" s="27">
        <f t="shared" si="54"/>
        <v>1</v>
      </c>
      <c r="N874" s="27">
        <f t="shared" ca="1" si="55"/>
        <v>31</v>
      </c>
      <c r="O874" s="26" t="s">
        <v>638</v>
      </c>
      <c r="P874" s="26" t="s">
        <v>4381</v>
      </c>
      <c r="Q874" s="26" t="s">
        <v>4382</v>
      </c>
      <c r="R874" s="29">
        <v>43833</v>
      </c>
      <c r="S874" s="26">
        <v>1181</v>
      </c>
      <c r="T874" s="30">
        <v>113</v>
      </c>
    </row>
    <row r="875" spans="1:20" x14ac:dyDescent="0.35">
      <c r="A875" s="31">
        <v>874</v>
      </c>
      <c r="B875" s="32" t="s">
        <v>4383</v>
      </c>
      <c r="C875" s="32" t="s">
        <v>4384</v>
      </c>
      <c r="D875" s="32" t="s">
        <v>4385</v>
      </c>
      <c r="E875" s="32" t="s">
        <v>48</v>
      </c>
      <c r="F875" s="32" t="s">
        <v>49</v>
      </c>
      <c r="G875" s="33">
        <v>1408</v>
      </c>
      <c r="H875" s="27">
        <f t="shared" si="52"/>
        <v>20</v>
      </c>
      <c r="I875" s="34">
        <v>43715</v>
      </c>
      <c r="J875" s="33">
        <f ca="1">DATEDIF('BDD client - segmentation'!$I875,TODAY(),"M")</f>
        <v>42</v>
      </c>
      <c r="K875" s="27">
        <f t="shared" ca="1" si="53"/>
        <v>0</v>
      </c>
      <c r="L875" s="33">
        <v>24</v>
      </c>
      <c r="M875" s="27">
        <f t="shared" si="54"/>
        <v>12</v>
      </c>
      <c r="N875" s="27">
        <f t="shared" ca="1" si="55"/>
        <v>32</v>
      </c>
      <c r="O875" s="32" t="s">
        <v>4386</v>
      </c>
      <c r="P875" s="32" t="s">
        <v>2623</v>
      </c>
      <c r="Q875" s="32" t="s">
        <v>2624</v>
      </c>
      <c r="R875" s="35">
        <v>43248</v>
      </c>
      <c r="S875" s="32">
        <v>4782</v>
      </c>
      <c r="T875" s="36">
        <v>174</v>
      </c>
    </row>
    <row r="876" spans="1:20" x14ac:dyDescent="0.35">
      <c r="A876" s="25">
        <v>875</v>
      </c>
      <c r="B876" s="26" t="s">
        <v>4387</v>
      </c>
      <c r="C876" s="26" t="s">
        <v>4388</v>
      </c>
      <c r="D876" s="26" t="s">
        <v>4389</v>
      </c>
      <c r="E876" s="26" t="s">
        <v>62</v>
      </c>
      <c r="F876" s="26" t="s">
        <v>49</v>
      </c>
      <c r="G876" s="27">
        <v>706</v>
      </c>
      <c r="H876" s="27">
        <f t="shared" si="52"/>
        <v>10</v>
      </c>
      <c r="I876" s="28">
        <v>43462</v>
      </c>
      <c r="J876" s="27">
        <f ca="1">DATEDIF('BDD client - segmentation'!$I876,TODAY(),"M")</f>
        <v>51</v>
      </c>
      <c r="K876" s="27">
        <f t="shared" ca="1" si="53"/>
        <v>0</v>
      </c>
      <c r="L876" s="27">
        <v>16</v>
      </c>
      <c r="M876" s="27">
        <f t="shared" si="54"/>
        <v>8</v>
      </c>
      <c r="N876" s="27">
        <f t="shared" ca="1" si="55"/>
        <v>18</v>
      </c>
      <c r="O876" s="26" t="s">
        <v>4390</v>
      </c>
      <c r="P876" s="26" t="s">
        <v>4391</v>
      </c>
      <c r="Q876" s="26" t="s">
        <v>4392</v>
      </c>
      <c r="R876" s="29">
        <v>43306</v>
      </c>
      <c r="S876" s="26">
        <v>396</v>
      </c>
      <c r="T876" s="30">
        <v>83</v>
      </c>
    </row>
    <row r="877" spans="1:20" x14ac:dyDescent="0.35">
      <c r="A877" s="31">
        <v>876</v>
      </c>
      <c r="B877" s="32" t="s">
        <v>895</v>
      </c>
      <c r="C877" s="32" t="s">
        <v>4393</v>
      </c>
      <c r="D877" s="32" t="s">
        <v>4394</v>
      </c>
      <c r="E877" s="32" t="s">
        <v>48</v>
      </c>
      <c r="F877" s="32" t="s">
        <v>49</v>
      </c>
      <c r="G877" s="33">
        <v>1228</v>
      </c>
      <c r="H877" s="27">
        <f t="shared" si="52"/>
        <v>20</v>
      </c>
      <c r="I877" s="34">
        <v>44777</v>
      </c>
      <c r="J877" s="33">
        <f ca="1">DATEDIF('BDD client - segmentation'!$I877,TODAY(),"M")</f>
        <v>8</v>
      </c>
      <c r="K877" s="27">
        <f t="shared" ca="1" si="53"/>
        <v>5</v>
      </c>
      <c r="L877" s="33">
        <v>23</v>
      </c>
      <c r="M877" s="27">
        <f t="shared" si="54"/>
        <v>11.5</v>
      </c>
      <c r="N877" s="27">
        <f t="shared" ca="1" si="55"/>
        <v>36.5</v>
      </c>
      <c r="O877" s="32" t="s">
        <v>4395</v>
      </c>
      <c r="P877" s="32" t="s">
        <v>194</v>
      </c>
      <c r="Q877" s="32" t="s">
        <v>195</v>
      </c>
      <c r="R877" s="35">
        <v>43955</v>
      </c>
      <c r="S877" s="32">
        <v>687</v>
      </c>
      <c r="T877" s="36">
        <v>209</v>
      </c>
    </row>
    <row r="878" spans="1:20" x14ac:dyDescent="0.35">
      <c r="A878" s="25">
        <v>877</v>
      </c>
      <c r="B878" s="26" t="s">
        <v>4396</v>
      </c>
      <c r="C878" s="26" t="s">
        <v>4397</v>
      </c>
      <c r="D878" s="26" t="s">
        <v>4398</v>
      </c>
      <c r="E878" s="26" t="s">
        <v>62</v>
      </c>
      <c r="F878" s="26" t="s">
        <v>49</v>
      </c>
      <c r="G878" s="27">
        <v>2605</v>
      </c>
      <c r="H878" s="27">
        <f t="shared" si="52"/>
        <v>20</v>
      </c>
      <c r="I878" s="28">
        <v>44097</v>
      </c>
      <c r="J878" s="27">
        <f ca="1">DATEDIF('BDD client - segmentation'!$I878,TODAY(),"M")</f>
        <v>30</v>
      </c>
      <c r="K878" s="27">
        <f t="shared" ca="1" si="53"/>
        <v>0</v>
      </c>
      <c r="L878" s="27">
        <v>10</v>
      </c>
      <c r="M878" s="27">
        <f t="shared" si="54"/>
        <v>5</v>
      </c>
      <c r="N878" s="27">
        <f t="shared" ca="1" si="55"/>
        <v>25</v>
      </c>
      <c r="O878" s="26" t="s">
        <v>915</v>
      </c>
      <c r="P878" s="26" t="s">
        <v>2047</v>
      </c>
      <c r="Q878" s="26" t="s">
        <v>2048</v>
      </c>
      <c r="R878" s="29">
        <v>43258</v>
      </c>
      <c r="S878" s="26">
        <v>2851</v>
      </c>
      <c r="T878" s="30">
        <v>128</v>
      </c>
    </row>
    <row r="879" spans="1:20" x14ac:dyDescent="0.35">
      <c r="A879" s="31">
        <v>878</v>
      </c>
      <c r="B879" s="32" t="s">
        <v>4399</v>
      </c>
      <c r="C879" s="32" t="s">
        <v>4400</v>
      </c>
      <c r="D879" s="32" t="s">
        <v>4401</v>
      </c>
      <c r="E879" s="32" t="s">
        <v>62</v>
      </c>
      <c r="F879" s="32" t="s">
        <v>49</v>
      </c>
      <c r="G879" s="33">
        <v>3481</v>
      </c>
      <c r="H879" s="27">
        <f t="shared" si="52"/>
        <v>30</v>
      </c>
      <c r="I879" s="34">
        <v>43959</v>
      </c>
      <c r="J879" s="33">
        <f ca="1">DATEDIF('BDD client - segmentation'!$I879,TODAY(),"M")</f>
        <v>34</v>
      </c>
      <c r="K879" s="27">
        <f t="shared" ca="1" si="53"/>
        <v>0</v>
      </c>
      <c r="L879" s="33">
        <v>21</v>
      </c>
      <c r="M879" s="27">
        <f t="shared" si="54"/>
        <v>10.5</v>
      </c>
      <c r="N879" s="27">
        <f t="shared" ca="1" si="55"/>
        <v>40.5</v>
      </c>
      <c r="O879" s="32" t="s">
        <v>132</v>
      </c>
      <c r="P879" s="32" t="s">
        <v>2731</v>
      </c>
      <c r="Q879" s="32" t="s">
        <v>855</v>
      </c>
      <c r="R879" s="35">
        <v>43283</v>
      </c>
      <c r="S879" s="32">
        <v>4378</v>
      </c>
      <c r="T879" s="36">
        <v>45</v>
      </c>
    </row>
    <row r="880" spans="1:20" x14ac:dyDescent="0.35">
      <c r="A880" s="25">
        <v>879</v>
      </c>
      <c r="B880" s="26" t="s">
        <v>4402</v>
      </c>
      <c r="C880" s="26" t="s">
        <v>4403</v>
      </c>
      <c r="D880" s="26" t="s">
        <v>4404</v>
      </c>
      <c r="E880" s="26" t="s">
        <v>48</v>
      </c>
      <c r="F880" s="26" t="s">
        <v>49</v>
      </c>
      <c r="G880" s="27">
        <v>600</v>
      </c>
      <c r="H880" s="27">
        <f t="shared" si="52"/>
        <v>10</v>
      </c>
      <c r="I880" s="28">
        <v>44785</v>
      </c>
      <c r="J880" s="27">
        <f ca="1">DATEDIF('BDD client - segmentation'!$I880,TODAY(),"M")</f>
        <v>7</v>
      </c>
      <c r="K880" s="27">
        <f t="shared" ca="1" si="53"/>
        <v>5</v>
      </c>
      <c r="L880" s="27">
        <v>19</v>
      </c>
      <c r="M880" s="27">
        <f t="shared" si="54"/>
        <v>9.5</v>
      </c>
      <c r="N880" s="27">
        <f t="shared" ca="1" si="55"/>
        <v>24.5</v>
      </c>
      <c r="O880" s="26" t="s">
        <v>4405</v>
      </c>
      <c r="P880" s="26" t="s">
        <v>1221</v>
      </c>
      <c r="Q880" s="26" t="s">
        <v>1222</v>
      </c>
      <c r="R880" s="29">
        <v>43655</v>
      </c>
      <c r="S880" s="26">
        <v>2043</v>
      </c>
      <c r="T880" s="30">
        <v>36</v>
      </c>
    </row>
    <row r="881" spans="1:20" x14ac:dyDescent="0.35">
      <c r="A881" s="31">
        <v>880</v>
      </c>
      <c r="B881" s="32" t="s">
        <v>4406</v>
      </c>
      <c r="C881" s="32" t="s">
        <v>4407</v>
      </c>
      <c r="D881" s="32" t="s">
        <v>4408</v>
      </c>
      <c r="E881" s="32" t="s">
        <v>62</v>
      </c>
      <c r="F881" s="32" t="s">
        <v>49</v>
      </c>
      <c r="G881" s="33">
        <v>138</v>
      </c>
      <c r="H881" s="27">
        <f t="shared" si="52"/>
        <v>5</v>
      </c>
      <c r="I881" s="34">
        <v>44239</v>
      </c>
      <c r="J881" s="33">
        <f ca="1">DATEDIF('BDD client - segmentation'!$I881,TODAY(),"M")</f>
        <v>25</v>
      </c>
      <c r="K881" s="27">
        <f t="shared" ca="1" si="53"/>
        <v>0</v>
      </c>
      <c r="L881" s="33">
        <v>0</v>
      </c>
      <c r="M881" s="27">
        <f t="shared" si="54"/>
        <v>0</v>
      </c>
      <c r="N881" s="27">
        <f t="shared" ca="1" si="55"/>
        <v>5</v>
      </c>
      <c r="O881" s="32" t="s">
        <v>4409</v>
      </c>
      <c r="P881" s="32" t="s">
        <v>932</v>
      </c>
      <c r="Q881" s="32" t="s">
        <v>933</v>
      </c>
      <c r="R881" s="35">
        <v>43681</v>
      </c>
      <c r="S881" s="32">
        <v>2614</v>
      </c>
      <c r="T881" s="36">
        <v>247</v>
      </c>
    </row>
    <row r="882" spans="1:20" x14ac:dyDescent="0.35">
      <c r="A882" s="25">
        <v>881</v>
      </c>
      <c r="B882" s="26" t="s">
        <v>4410</v>
      </c>
      <c r="C882" s="26" t="s">
        <v>4411</v>
      </c>
      <c r="D882" s="26" t="s">
        <v>4412</v>
      </c>
      <c r="E882" s="26" t="s">
        <v>48</v>
      </c>
      <c r="F882" s="26" t="s">
        <v>49</v>
      </c>
      <c r="G882" s="27">
        <v>1159</v>
      </c>
      <c r="H882" s="27">
        <f t="shared" si="52"/>
        <v>20</v>
      </c>
      <c r="I882" s="28">
        <v>44610</v>
      </c>
      <c r="J882" s="27">
        <f ca="1">DATEDIF('BDD client - segmentation'!$I882,TODAY(),"M")</f>
        <v>13</v>
      </c>
      <c r="K882" s="27">
        <f t="shared" ca="1" si="53"/>
        <v>1</v>
      </c>
      <c r="L882" s="27">
        <v>24</v>
      </c>
      <c r="M882" s="27">
        <f t="shared" si="54"/>
        <v>12</v>
      </c>
      <c r="N882" s="27">
        <f t="shared" ca="1" si="55"/>
        <v>33</v>
      </c>
      <c r="O882" s="26" t="s">
        <v>4413</v>
      </c>
      <c r="P882" s="26" t="s">
        <v>4414</v>
      </c>
      <c r="Q882" s="26" t="s">
        <v>1353</v>
      </c>
      <c r="R882" s="29">
        <v>43783</v>
      </c>
      <c r="S882" s="26">
        <v>4990</v>
      </c>
      <c r="T882" s="30">
        <v>140</v>
      </c>
    </row>
    <row r="883" spans="1:20" x14ac:dyDescent="0.35">
      <c r="A883" s="31">
        <v>882</v>
      </c>
      <c r="B883" s="32" t="s">
        <v>4415</v>
      </c>
      <c r="C883" s="32" t="s">
        <v>4416</v>
      </c>
      <c r="D883" s="32" t="s">
        <v>4417</v>
      </c>
      <c r="E883" s="32" t="s">
        <v>62</v>
      </c>
      <c r="F883" s="32" t="s">
        <v>49</v>
      </c>
      <c r="G883" s="33">
        <v>2909</v>
      </c>
      <c r="H883" s="27">
        <f t="shared" si="52"/>
        <v>20</v>
      </c>
      <c r="I883" s="34">
        <v>44143</v>
      </c>
      <c r="J883" s="33">
        <f ca="1">DATEDIF('BDD client - segmentation'!$I883,TODAY(),"M")</f>
        <v>28</v>
      </c>
      <c r="K883" s="27">
        <f t="shared" ca="1" si="53"/>
        <v>0</v>
      </c>
      <c r="L883" s="33">
        <v>27</v>
      </c>
      <c r="M883" s="27">
        <f t="shared" si="54"/>
        <v>13.5</v>
      </c>
      <c r="N883" s="27">
        <f t="shared" ca="1" si="55"/>
        <v>33.5</v>
      </c>
      <c r="O883" s="32" t="s">
        <v>283</v>
      </c>
      <c r="P883" s="32" t="s">
        <v>225</v>
      </c>
      <c r="Q883" s="32" t="s">
        <v>226</v>
      </c>
      <c r="R883" s="35">
        <v>43630</v>
      </c>
      <c r="S883" s="32">
        <v>2339</v>
      </c>
      <c r="T883" s="36">
        <v>141</v>
      </c>
    </row>
    <row r="884" spans="1:20" x14ac:dyDescent="0.35">
      <c r="A884" s="25">
        <v>883</v>
      </c>
      <c r="B884" s="26" t="s">
        <v>4418</v>
      </c>
      <c r="C884" s="26" t="s">
        <v>4419</v>
      </c>
      <c r="D884" s="26" t="s">
        <v>4420</v>
      </c>
      <c r="E884" s="26" t="s">
        <v>62</v>
      </c>
      <c r="F884" s="26" t="s">
        <v>49</v>
      </c>
      <c r="G884" s="27">
        <v>1819</v>
      </c>
      <c r="H884" s="27">
        <f t="shared" si="52"/>
        <v>20</v>
      </c>
      <c r="I884" s="28">
        <v>44099</v>
      </c>
      <c r="J884" s="27">
        <f ca="1">DATEDIF('BDD client - segmentation'!$I884,TODAY(),"M")</f>
        <v>30</v>
      </c>
      <c r="K884" s="27">
        <f t="shared" ca="1" si="53"/>
        <v>0</v>
      </c>
      <c r="L884" s="27">
        <v>15</v>
      </c>
      <c r="M884" s="27">
        <f t="shared" si="54"/>
        <v>7.5</v>
      </c>
      <c r="N884" s="27">
        <f t="shared" ca="1" si="55"/>
        <v>27.5</v>
      </c>
      <c r="O884" s="26" t="s">
        <v>4421</v>
      </c>
      <c r="P884" s="26" t="s">
        <v>776</v>
      </c>
      <c r="Q884" s="26" t="s">
        <v>777</v>
      </c>
      <c r="R884" s="29">
        <v>43387</v>
      </c>
      <c r="S884" s="26">
        <v>4099</v>
      </c>
      <c r="T884" s="30">
        <v>174</v>
      </c>
    </row>
    <row r="885" spans="1:20" x14ac:dyDescent="0.35">
      <c r="A885" s="31">
        <v>884</v>
      </c>
      <c r="B885" s="32" t="s">
        <v>4422</v>
      </c>
      <c r="C885" s="32" t="s">
        <v>4423</v>
      </c>
      <c r="D885" s="32" t="s">
        <v>4424</v>
      </c>
      <c r="E885" s="32" t="s">
        <v>48</v>
      </c>
      <c r="F885" s="32" t="s">
        <v>49</v>
      </c>
      <c r="G885" s="33">
        <v>3142</v>
      </c>
      <c r="H885" s="27">
        <f t="shared" si="52"/>
        <v>30</v>
      </c>
      <c r="I885" s="34">
        <v>43933</v>
      </c>
      <c r="J885" s="33">
        <f ca="1">DATEDIF('BDD client - segmentation'!$I885,TODAY(),"M")</f>
        <v>35</v>
      </c>
      <c r="K885" s="27">
        <f t="shared" ca="1" si="53"/>
        <v>0</v>
      </c>
      <c r="L885" s="33">
        <v>21</v>
      </c>
      <c r="M885" s="27">
        <f t="shared" si="54"/>
        <v>10.5</v>
      </c>
      <c r="N885" s="27">
        <f t="shared" ca="1" si="55"/>
        <v>40.5</v>
      </c>
      <c r="O885" s="32" t="s">
        <v>853</v>
      </c>
      <c r="P885" s="32" t="s">
        <v>4425</v>
      </c>
      <c r="Q885" s="32" t="s">
        <v>1247</v>
      </c>
      <c r="R885" s="35">
        <v>44285</v>
      </c>
      <c r="S885" s="32">
        <v>1618</v>
      </c>
      <c r="T885" s="36">
        <v>104</v>
      </c>
    </row>
    <row r="886" spans="1:20" x14ac:dyDescent="0.35">
      <c r="A886" s="25">
        <v>885</v>
      </c>
      <c r="B886" s="26" t="s">
        <v>4426</v>
      </c>
      <c r="C886" s="26" t="s">
        <v>4427</v>
      </c>
      <c r="D886" s="26" t="s">
        <v>4428</v>
      </c>
      <c r="E886" s="26" t="s">
        <v>48</v>
      </c>
      <c r="F886" s="26" t="s">
        <v>49</v>
      </c>
      <c r="G886" s="27">
        <v>362</v>
      </c>
      <c r="H886" s="27">
        <f t="shared" si="52"/>
        <v>5</v>
      </c>
      <c r="I886" s="28">
        <v>43334</v>
      </c>
      <c r="J886" s="27">
        <f ca="1">DATEDIF('BDD client - segmentation'!$I886,TODAY(),"M")</f>
        <v>55</v>
      </c>
      <c r="K886" s="27">
        <f t="shared" ca="1" si="53"/>
        <v>0</v>
      </c>
      <c r="L886" s="27">
        <v>4</v>
      </c>
      <c r="M886" s="27">
        <f t="shared" si="54"/>
        <v>2</v>
      </c>
      <c r="N886" s="27">
        <f t="shared" ca="1" si="55"/>
        <v>7</v>
      </c>
      <c r="O886" s="26" t="s">
        <v>581</v>
      </c>
      <c r="P886" s="26" t="s">
        <v>4429</v>
      </c>
      <c r="Q886" s="26" t="s">
        <v>4430</v>
      </c>
      <c r="R886" s="29">
        <v>43852</v>
      </c>
      <c r="S886" s="26">
        <v>4013</v>
      </c>
      <c r="T886" s="30">
        <v>116</v>
      </c>
    </row>
    <row r="887" spans="1:20" x14ac:dyDescent="0.35">
      <c r="A887" s="31">
        <v>886</v>
      </c>
      <c r="B887" s="32" t="s">
        <v>4431</v>
      </c>
      <c r="C887" s="32" t="s">
        <v>4432</v>
      </c>
      <c r="D887" s="32" t="s">
        <v>4433</v>
      </c>
      <c r="E887" s="32" t="s">
        <v>62</v>
      </c>
      <c r="F887" s="32" t="s">
        <v>49</v>
      </c>
      <c r="G887" s="33">
        <v>2152</v>
      </c>
      <c r="H887" s="27">
        <f t="shared" si="52"/>
        <v>20</v>
      </c>
      <c r="I887" s="34">
        <v>43448</v>
      </c>
      <c r="J887" s="33">
        <f ca="1">DATEDIF('BDD client - segmentation'!$I887,TODAY(),"M")</f>
        <v>51</v>
      </c>
      <c r="K887" s="27">
        <f t="shared" ca="1" si="53"/>
        <v>0</v>
      </c>
      <c r="L887" s="33">
        <v>30</v>
      </c>
      <c r="M887" s="27">
        <f t="shared" si="54"/>
        <v>15</v>
      </c>
      <c r="N887" s="27">
        <f t="shared" ca="1" si="55"/>
        <v>35</v>
      </c>
      <c r="O887" s="32" t="s">
        <v>144</v>
      </c>
      <c r="P887" s="32" t="s">
        <v>737</v>
      </c>
      <c r="Q887" s="32" t="s">
        <v>738</v>
      </c>
      <c r="R887" s="35">
        <v>43815</v>
      </c>
      <c r="S887" s="32">
        <v>4154</v>
      </c>
      <c r="T887" s="36">
        <v>91</v>
      </c>
    </row>
    <row r="888" spans="1:20" x14ac:dyDescent="0.35">
      <c r="A888" s="25">
        <v>887</v>
      </c>
      <c r="B888" s="26" t="s">
        <v>4434</v>
      </c>
      <c r="C888" s="26" t="s">
        <v>4435</v>
      </c>
      <c r="D888" s="26" t="s">
        <v>4436</v>
      </c>
      <c r="E888" s="26" t="s">
        <v>62</v>
      </c>
      <c r="F888" s="26" t="s">
        <v>49</v>
      </c>
      <c r="G888" s="27">
        <v>627</v>
      </c>
      <c r="H888" s="27">
        <f t="shared" si="52"/>
        <v>10</v>
      </c>
      <c r="I888" s="28">
        <v>44118</v>
      </c>
      <c r="J888" s="27">
        <f ca="1">DATEDIF('BDD client - segmentation'!$I888,TODAY(),"M")</f>
        <v>29</v>
      </c>
      <c r="K888" s="27">
        <f t="shared" ca="1" si="53"/>
        <v>0</v>
      </c>
      <c r="L888" s="27">
        <v>12</v>
      </c>
      <c r="M888" s="27">
        <f t="shared" si="54"/>
        <v>6</v>
      </c>
      <c r="N888" s="27">
        <f t="shared" ca="1" si="55"/>
        <v>16</v>
      </c>
      <c r="O888" s="26" t="s">
        <v>4437</v>
      </c>
      <c r="P888" s="26" t="s">
        <v>4438</v>
      </c>
      <c r="Q888" s="26" t="s">
        <v>4439</v>
      </c>
      <c r="R888" s="29">
        <v>44163</v>
      </c>
      <c r="S888" s="26">
        <v>2137</v>
      </c>
      <c r="T888" s="30">
        <v>157</v>
      </c>
    </row>
    <row r="889" spans="1:20" x14ac:dyDescent="0.35">
      <c r="A889" s="31">
        <v>888</v>
      </c>
      <c r="B889" s="32" t="s">
        <v>686</v>
      </c>
      <c r="C889" s="32" t="s">
        <v>4440</v>
      </c>
      <c r="D889" s="32" t="s">
        <v>4441</v>
      </c>
      <c r="E889" s="32" t="s">
        <v>48</v>
      </c>
      <c r="F889" s="32" t="s">
        <v>63</v>
      </c>
      <c r="G889" s="33">
        <v>250</v>
      </c>
      <c r="H889" s="27">
        <f t="shared" si="52"/>
        <v>5</v>
      </c>
      <c r="I889" s="34">
        <v>43925</v>
      </c>
      <c r="J889" s="33">
        <f ca="1">DATEDIF('BDD client - segmentation'!$I889,TODAY(),"M")</f>
        <v>36</v>
      </c>
      <c r="K889" s="27">
        <f t="shared" ca="1" si="53"/>
        <v>0</v>
      </c>
      <c r="L889" s="33">
        <v>22</v>
      </c>
      <c r="M889" s="27">
        <f t="shared" si="54"/>
        <v>11</v>
      </c>
      <c r="N889" s="27">
        <f t="shared" ca="1" si="55"/>
        <v>16</v>
      </c>
      <c r="O889" s="32" t="s">
        <v>575</v>
      </c>
      <c r="P889" s="32" t="s">
        <v>4442</v>
      </c>
      <c r="Q889" s="32" t="s">
        <v>4443</v>
      </c>
      <c r="R889" s="35">
        <v>44419</v>
      </c>
      <c r="S889" s="32">
        <v>2749</v>
      </c>
      <c r="T889" s="36">
        <v>131</v>
      </c>
    </row>
    <row r="890" spans="1:20" x14ac:dyDescent="0.35">
      <c r="A890" s="25">
        <v>889</v>
      </c>
      <c r="B890" s="26" t="s">
        <v>4444</v>
      </c>
      <c r="C890" s="26" t="s">
        <v>4445</v>
      </c>
      <c r="D890" s="26" t="s">
        <v>4446</v>
      </c>
      <c r="E890" s="26" t="s">
        <v>62</v>
      </c>
      <c r="F890" s="26" t="s">
        <v>63</v>
      </c>
      <c r="G890" s="27">
        <v>946</v>
      </c>
      <c r="H890" s="27">
        <f t="shared" si="52"/>
        <v>10</v>
      </c>
      <c r="I890" s="28">
        <v>43671</v>
      </c>
      <c r="J890" s="27">
        <f ca="1">DATEDIF('BDD client - segmentation'!$I890,TODAY(),"M")</f>
        <v>44</v>
      </c>
      <c r="K890" s="27">
        <f t="shared" ca="1" si="53"/>
        <v>0</v>
      </c>
      <c r="L890" s="27">
        <v>5</v>
      </c>
      <c r="M890" s="27">
        <f t="shared" si="54"/>
        <v>2.5</v>
      </c>
      <c r="N890" s="27">
        <f t="shared" ca="1" si="55"/>
        <v>12.5</v>
      </c>
      <c r="O890" s="26" t="s">
        <v>70</v>
      </c>
      <c r="P890" s="26" t="s">
        <v>1240</v>
      </c>
      <c r="Q890" s="26" t="s">
        <v>1241</v>
      </c>
      <c r="R890" s="29">
        <v>43256</v>
      </c>
      <c r="S890" s="26">
        <v>2271</v>
      </c>
      <c r="T890" s="30">
        <v>4</v>
      </c>
    </row>
    <row r="891" spans="1:20" x14ac:dyDescent="0.35">
      <c r="A891" s="31">
        <v>890</v>
      </c>
      <c r="B891" s="32" t="s">
        <v>4447</v>
      </c>
      <c r="C891" s="32" t="s">
        <v>4448</v>
      </c>
      <c r="D891" s="32" t="s">
        <v>4449</v>
      </c>
      <c r="E891" s="32" t="s">
        <v>48</v>
      </c>
      <c r="F891" s="32" t="s">
        <v>180</v>
      </c>
      <c r="G891" s="33">
        <v>4139</v>
      </c>
      <c r="H891" s="27">
        <f t="shared" si="52"/>
        <v>30</v>
      </c>
      <c r="I891" s="34">
        <v>43939</v>
      </c>
      <c r="J891" s="33">
        <f ca="1">DATEDIF('BDD client - segmentation'!$I891,TODAY(),"M")</f>
        <v>35</v>
      </c>
      <c r="K891" s="27">
        <f t="shared" ca="1" si="53"/>
        <v>0</v>
      </c>
      <c r="L891" s="33">
        <v>4</v>
      </c>
      <c r="M891" s="27">
        <f t="shared" si="54"/>
        <v>2</v>
      </c>
      <c r="N891" s="27">
        <f t="shared" ca="1" si="55"/>
        <v>32</v>
      </c>
      <c r="O891" s="32" t="s">
        <v>638</v>
      </c>
      <c r="P891" s="32" t="s">
        <v>4450</v>
      </c>
      <c r="Q891" s="32" t="s">
        <v>232</v>
      </c>
      <c r="R891" s="35">
        <v>44145</v>
      </c>
      <c r="S891" s="32">
        <v>1584</v>
      </c>
      <c r="T891" s="36">
        <v>225</v>
      </c>
    </row>
    <row r="892" spans="1:20" x14ac:dyDescent="0.35">
      <c r="A892" s="25">
        <v>891</v>
      </c>
      <c r="B892" s="26" t="s">
        <v>3260</v>
      </c>
      <c r="C892" s="26" t="s">
        <v>4451</v>
      </c>
      <c r="D892" s="26" t="s">
        <v>4452</v>
      </c>
      <c r="E892" s="26" t="s">
        <v>62</v>
      </c>
      <c r="F892" s="26" t="s">
        <v>63</v>
      </c>
      <c r="G892" s="27">
        <v>2841</v>
      </c>
      <c r="H892" s="27">
        <f t="shared" si="52"/>
        <v>20</v>
      </c>
      <c r="I892" s="28">
        <v>43106</v>
      </c>
      <c r="J892" s="27">
        <f ca="1">DATEDIF('BDD client - segmentation'!$I892,TODAY(),"M")</f>
        <v>62</v>
      </c>
      <c r="K892" s="27">
        <f t="shared" ca="1" si="53"/>
        <v>0</v>
      </c>
      <c r="L892" s="27">
        <v>14</v>
      </c>
      <c r="M892" s="27">
        <f t="shared" si="54"/>
        <v>7</v>
      </c>
      <c r="N892" s="27">
        <f t="shared" ca="1" si="55"/>
        <v>27</v>
      </c>
      <c r="O892" s="26" t="s">
        <v>4453</v>
      </c>
      <c r="P892" s="26" t="s">
        <v>2442</v>
      </c>
      <c r="Q892" s="26" t="s">
        <v>2443</v>
      </c>
      <c r="R892" s="29">
        <v>44587</v>
      </c>
      <c r="S892" s="26">
        <v>4653</v>
      </c>
      <c r="T892" s="30">
        <v>93</v>
      </c>
    </row>
    <row r="893" spans="1:20" x14ac:dyDescent="0.35">
      <c r="A893" s="31">
        <v>892</v>
      </c>
      <c r="B893" s="32" t="s">
        <v>4454</v>
      </c>
      <c r="C893" s="32" t="s">
        <v>4455</v>
      </c>
      <c r="D893" s="32" t="s">
        <v>4456</v>
      </c>
      <c r="E893" s="32" t="s">
        <v>62</v>
      </c>
      <c r="F893" s="32" t="s">
        <v>49</v>
      </c>
      <c r="G893" s="33">
        <v>4945</v>
      </c>
      <c r="H893" s="27">
        <f t="shared" si="52"/>
        <v>30</v>
      </c>
      <c r="I893" s="34">
        <v>43273</v>
      </c>
      <c r="J893" s="33">
        <f ca="1">DATEDIF('BDD client - segmentation'!$I893,TODAY(),"M")</f>
        <v>57</v>
      </c>
      <c r="K893" s="27">
        <f t="shared" ca="1" si="53"/>
        <v>0</v>
      </c>
      <c r="L893" s="33">
        <v>7</v>
      </c>
      <c r="M893" s="27">
        <f t="shared" si="54"/>
        <v>3.5</v>
      </c>
      <c r="N893" s="27">
        <f t="shared" ca="1" si="55"/>
        <v>33.5</v>
      </c>
      <c r="O893" s="32" t="s">
        <v>132</v>
      </c>
      <c r="P893" s="32" t="s">
        <v>4457</v>
      </c>
      <c r="Q893" s="32" t="s">
        <v>4458</v>
      </c>
      <c r="R893" s="35">
        <v>44554</v>
      </c>
      <c r="S893" s="32">
        <v>3737</v>
      </c>
      <c r="T893" s="36">
        <v>13</v>
      </c>
    </row>
    <row r="894" spans="1:20" x14ac:dyDescent="0.35">
      <c r="A894" s="25">
        <v>893</v>
      </c>
      <c r="B894" s="26" t="s">
        <v>4459</v>
      </c>
      <c r="C894" s="26" t="s">
        <v>4460</v>
      </c>
      <c r="D894" s="26" t="s">
        <v>4461</v>
      </c>
      <c r="E894" s="26" t="s">
        <v>48</v>
      </c>
      <c r="F894" s="26" t="s">
        <v>49</v>
      </c>
      <c r="G894" s="27">
        <v>3919</v>
      </c>
      <c r="H894" s="27">
        <f t="shared" si="52"/>
        <v>30</v>
      </c>
      <c r="I894" s="28">
        <v>44731</v>
      </c>
      <c r="J894" s="27">
        <f ca="1">DATEDIF('BDD client - segmentation'!$I894,TODAY(),"M")</f>
        <v>9</v>
      </c>
      <c r="K894" s="27">
        <f t="shared" ca="1" si="53"/>
        <v>5</v>
      </c>
      <c r="L894" s="27">
        <v>22</v>
      </c>
      <c r="M894" s="27">
        <f t="shared" si="54"/>
        <v>11</v>
      </c>
      <c r="N894" s="27">
        <f t="shared" ca="1" si="55"/>
        <v>46</v>
      </c>
      <c r="O894" s="26" t="s">
        <v>4462</v>
      </c>
      <c r="P894" s="26" t="s">
        <v>1108</v>
      </c>
      <c r="Q894" s="26" t="s">
        <v>1109</v>
      </c>
      <c r="R894" s="29">
        <v>44666</v>
      </c>
      <c r="S894" s="26">
        <v>3621</v>
      </c>
      <c r="T894" s="30">
        <v>31</v>
      </c>
    </row>
    <row r="895" spans="1:20" x14ac:dyDescent="0.35">
      <c r="A895" s="31">
        <v>894</v>
      </c>
      <c r="B895" s="32" t="s">
        <v>4463</v>
      </c>
      <c r="C895" s="32" t="s">
        <v>4464</v>
      </c>
      <c r="D895" s="32" t="s">
        <v>4465</v>
      </c>
      <c r="E895" s="32" t="s">
        <v>48</v>
      </c>
      <c r="F895" s="32" t="s">
        <v>49</v>
      </c>
      <c r="G895" s="33">
        <v>3739</v>
      </c>
      <c r="H895" s="27">
        <f t="shared" si="52"/>
        <v>30</v>
      </c>
      <c r="I895" s="34">
        <v>44751</v>
      </c>
      <c r="J895" s="33">
        <f ca="1">DATEDIF('BDD client - segmentation'!$I895,TODAY(),"M")</f>
        <v>8</v>
      </c>
      <c r="K895" s="27">
        <f t="shared" ca="1" si="53"/>
        <v>5</v>
      </c>
      <c r="L895" s="33">
        <v>26</v>
      </c>
      <c r="M895" s="27">
        <f t="shared" si="54"/>
        <v>13</v>
      </c>
      <c r="N895" s="27">
        <f t="shared" ca="1" si="55"/>
        <v>48</v>
      </c>
      <c r="O895" s="32" t="s">
        <v>106</v>
      </c>
      <c r="P895" s="32" t="s">
        <v>490</v>
      </c>
      <c r="Q895" s="32" t="s">
        <v>491</v>
      </c>
      <c r="R895" s="35">
        <v>43180</v>
      </c>
      <c r="S895" s="32">
        <v>1757</v>
      </c>
      <c r="T895" s="36">
        <v>165</v>
      </c>
    </row>
    <row r="896" spans="1:20" x14ac:dyDescent="0.35">
      <c r="A896" s="25">
        <v>895</v>
      </c>
      <c r="B896" s="26" t="s">
        <v>4466</v>
      </c>
      <c r="C896" s="26" t="s">
        <v>4467</v>
      </c>
      <c r="D896" s="26" t="s">
        <v>4468</v>
      </c>
      <c r="E896" s="26" t="s">
        <v>62</v>
      </c>
      <c r="F896" s="26" t="s">
        <v>49</v>
      </c>
      <c r="G896" s="27">
        <v>1406</v>
      </c>
      <c r="H896" s="27">
        <f t="shared" si="52"/>
        <v>20</v>
      </c>
      <c r="I896" s="28">
        <v>44618</v>
      </c>
      <c r="J896" s="27">
        <f ca="1">DATEDIF('BDD client - segmentation'!$I896,TODAY(),"M")</f>
        <v>13</v>
      </c>
      <c r="K896" s="27">
        <f t="shared" ca="1" si="53"/>
        <v>1</v>
      </c>
      <c r="L896" s="27">
        <v>28</v>
      </c>
      <c r="M896" s="27">
        <f t="shared" si="54"/>
        <v>14</v>
      </c>
      <c r="N896" s="27">
        <f t="shared" ca="1" si="55"/>
        <v>35</v>
      </c>
      <c r="O896" s="26" t="s">
        <v>4469</v>
      </c>
      <c r="P896" s="26" t="s">
        <v>3002</v>
      </c>
      <c r="Q896" s="26" t="s">
        <v>3003</v>
      </c>
      <c r="R896" s="29">
        <v>43888</v>
      </c>
      <c r="S896" s="26">
        <v>4550</v>
      </c>
      <c r="T896" s="30">
        <v>165</v>
      </c>
    </row>
    <row r="897" spans="1:20" x14ac:dyDescent="0.35">
      <c r="A897" s="31">
        <v>896</v>
      </c>
      <c r="B897" s="32" t="s">
        <v>4470</v>
      </c>
      <c r="C897" s="32" t="s">
        <v>4471</v>
      </c>
      <c r="D897" s="32" t="s">
        <v>4472</v>
      </c>
      <c r="E897" s="32" t="s">
        <v>62</v>
      </c>
      <c r="F897" s="32" t="s">
        <v>49</v>
      </c>
      <c r="G897" s="33">
        <v>4446</v>
      </c>
      <c r="H897" s="27">
        <f t="shared" si="52"/>
        <v>30</v>
      </c>
      <c r="I897" s="34">
        <v>44727</v>
      </c>
      <c r="J897" s="33">
        <f ca="1">DATEDIF('BDD client - segmentation'!$I897,TODAY(),"M")</f>
        <v>9</v>
      </c>
      <c r="K897" s="27">
        <f t="shared" ca="1" si="53"/>
        <v>5</v>
      </c>
      <c r="L897" s="33">
        <v>6</v>
      </c>
      <c r="M897" s="27">
        <f t="shared" si="54"/>
        <v>3</v>
      </c>
      <c r="N897" s="27">
        <f t="shared" ca="1" si="55"/>
        <v>38</v>
      </c>
      <c r="O897" s="32" t="s">
        <v>4473</v>
      </c>
      <c r="P897" s="32" t="s">
        <v>4474</v>
      </c>
      <c r="Q897" s="32" t="s">
        <v>273</v>
      </c>
      <c r="R897" s="35">
        <v>43801</v>
      </c>
      <c r="S897" s="32">
        <v>3476</v>
      </c>
      <c r="T897" s="36">
        <v>32</v>
      </c>
    </row>
    <row r="898" spans="1:20" x14ac:dyDescent="0.35">
      <c r="A898" s="25">
        <v>897</v>
      </c>
      <c r="B898" s="26" t="s">
        <v>4475</v>
      </c>
      <c r="C898" s="26" t="s">
        <v>4476</v>
      </c>
      <c r="D898" s="26" t="s">
        <v>4477</v>
      </c>
      <c r="E898" s="26" t="s">
        <v>62</v>
      </c>
      <c r="F898" s="26" t="s">
        <v>49</v>
      </c>
      <c r="G898" s="27">
        <v>1463</v>
      </c>
      <c r="H898" s="27">
        <f t="shared" si="52"/>
        <v>20</v>
      </c>
      <c r="I898" s="28">
        <v>43885</v>
      </c>
      <c r="J898" s="27">
        <f ca="1">DATEDIF('BDD client - segmentation'!$I898,TODAY(),"M")</f>
        <v>37</v>
      </c>
      <c r="K898" s="27">
        <f t="shared" ca="1" si="53"/>
        <v>0</v>
      </c>
      <c r="L898" s="27">
        <v>0</v>
      </c>
      <c r="M898" s="27">
        <f t="shared" si="54"/>
        <v>0</v>
      </c>
      <c r="N898" s="27">
        <f t="shared" ca="1" si="55"/>
        <v>20</v>
      </c>
      <c r="O898" s="26" t="s">
        <v>4478</v>
      </c>
      <c r="P898" s="26" t="s">
        <v>4479</v>
      </c>
      <c r="Q898" s="26" t="s">
        <v>979</v>
      </c>
      <c r="R898" s="29">
        <v>43629</v>
      </c>
      <c r="S898" s="26">
        <v>1642</v>
      </c>
      <c r="T898" s="30">
        <v>68</v>
      </c>
    </row>
    <row r="899" spans="1:20" x14ac:dyDescent="0.35">
      <c r="A899" s="31">
        <v>898</v>
      </c>
      <c r="B899" s="32" t="s">
        <v>4480</v>
      </c>
      <c r="C899" s="32" t="s">
        <v>4481</v>
      </c>
      <c r="D899" s="32" t="s">
        <v>4482</v>
      </c>
      <c r="E899" s="32" t="s">
        <v>48</v>
      </c>
      <c r="F899" s="32" t="s">
        <v>49</v>
      </c>
      <c r="G899" s="33">
        <v>1122</v>
      </c>
      <c r="H899" s="27">
        <f t="shared" ref="H899:H962" si="56">IF(G899&lt;=100,1,IF(G899&lt;=500,5,IF(G899&lt;=1000,10,IF(G899&lt;=3000,20,30))))</f>
        <v>20</v>
      </c>
      <c r="I899" s="34">
        <v>44794</v>
      </c>
      <c r="J899" s="33">
        <f ca="1">DATEDIF('BDD client - segmentation'!$I899,TODAY(),"M")</f>
        <v>7</v>
      </c>
      <c r="K899" s="27">
        <f t="shared" ref="K899:K962" ca="1" si="57">IF(J899&lt;=3,20,IF(J899&lt;=6,10,IF(J899&lt;=12,5,IF(J899&lt;=24,1,0))))</f>
        <v>5</v>
      </c>
      <c r="L899" s="33">
        <v>19</v>
      </c>
      <c r="M899" s="27">
        <f t="shared" ref="M899:M962" si="58">L899*0.5</f>
        <v>9.5</v>
      </c>
      <c r="N899" s="27">
        <f t="shared" ref="N899:N962" ca="1" si="59">SUM(H899,K899,M899)</f>
        <v>34.5</v>
      </c>
      <c r="O899" s="32" t="s">
        <v>4483</v>
      </c>
      <c r="P899" s="32" t="s">
        <v>2583</v>
      </c>
      <c r="Q899" s="32" t="s">
        <v>2584</v>
      </c>
      <c r="R899" s="35">
        <v>43276</v>
      </c>
      <c r="S899" s="32">
        <v>4458</v>
      </c>
      <c r="T899" s="36">
        <v>101</v>
      </c>
    </row>
    <row r="900" spans="1:20" x14ac:dyDescent="0.35">
      <c r="A900" s="25">
        <v>899</v>
      </c>
      <c r="B900" s="26" t="s">
        <v>4484</v>
      </c>
      <c r="C900" s="26" t="s">
        <v>4485</v>
      </c>
      <c r="D900" s="26" t="s">
        <v>4486</v>
      </c>
      <c r="E900" s="26" t="s">
        <v>62</v>
      </c>
      <c r="F900" s="26" t="s">
        <v>125</v>
      </c>
      <c r="G900" s="27">
        <v>2468</v>
      </c>
      <c r="H900" s="27">
        <f t="shared" si="56"/>
        <v>20</v>
      </c>
      <c r="I900" s="28">
        <v>43696</v>
      </c>
      <c r="J900" s="27">
        <f ca="1">DATEDIF('BDD client - segmentation'!$I900,TODAY(),"M")</f>
        <v>43</v>
      </c>
      <c r="K900" s="27">
        <f t="shared" ca="1" si="57"/>
        <v>0</v>
      </c>
      <c r="L900" s="27">
        <v>22</v>
      </c>
      <c r="M900" s="27">
        <f t="shared" si="58"/>
        <v>11</v>
      </c>
      <c r="N900" s="27">
        <f t="shared" ca="1" si="59"/>
        <v>31</v>
      </c>
      <c r="O900" s="26" t="s">
        <v>2290</v>
      </c>
      <c r="P900" s="26" t="s">
        <v>4487</v>
      </c>
      <c r="Q900" s="26" t="s">
        <v>3609</v>
      </c>
      <c r="R900" s="29">
        <v>43124</v>
      </c>
      <c r="S900" s="26">
        <v>1545</v>
      </c>
      <c r="T900" s="30">
        <v>197</v>
      </c>
    </row>
    <row r="901" spans="1:20" x14ac:dyDescent="0.35">
      <c r="A901" s="31">
        <v>900</v>
      </c>
      <c r="B901" s="32" t="s">
        <v>4488</v>
      </c>
      <c r="C901" s="32" t="s">
        <v>4489</v>
      </c>
      <c r="D901" s="32" t="s">
        <v>4490</v>
      </c>
      <c r="E901" s="32" t="s">
        <v>48</v>
      </c>
      <c r="F901" s="32" t="s">
        <v>125</v>
      </c>
      <c r="G901" s="33">
        <v>406</v>
      </c>
      <c r="H901" s="27">
        <f t="shared" si="56"/>
        <v>5</v>
      </c>
      <c r="I901" s="34">
        <v>44740</v>
      </c>
      <c r="J901" s="33">
        <f ca="1">DATEDIF('BDD client - segmentation'!$I901,TODAY(),"M")</f>
        <v>9</v>
      </c>
      <c r="K901" s="27">
        <f t="shared" ca="1" si="57"/>
        <v>5</v>
      </c>
      <c r="L901" s="33">
        <v>6</v>
      </c>
      <c r="M901" s="27">
        <f t="shared" si="58"/>
        <v>3</v>
      </c>
      <c r="N901" s="27">
        <f t="shared" ca="1" si="59"/>
        <v>13</v>
      </c>
      <c r="O901" s="32" t="s">
        <v>638</v>
      </c>
      <c r="P901" s="32" t="s">
        <v>4491</v>
      </c>
      <c r="Q901" s="32" t="s">
        <v>285</v>
      </c>
      <c r="R901" s="35">
        <v>43777</v>
      </c>
      <c r="S901" s="32">
        <v>2842</v>
      </c>
      <c r="T901" s="36">
        <v>0</v>
      </c>
    </row>
    <row r="902" spans="1:20" x14ac:dyDescent="0.35">
      <c r="A902" s="25">
        <v>901</v>
      </c>
      <c r="B902" s="26" t="s">
        <v>4492</v>
      </c>
      <c r="C902" s="26" t="s">
        <v>4493</v>
      </c>
      <c r="D902" s="26" t="s">
        <v>4494</v>
      </c>
      <c r="E902" s="26" t="s">
        <v>48</v>
      </c>
      <c r="F902" s="26" t="s">
        <v>49</v>
      </c>
      <c r="G902" s="27">
        <v>2219</v>
      </c>
      <c r="H902" s="27">
        <f t="shared" si="56"/>
        <v>20</v>
      </c>
      <c r="I902" s="28">
        <v>43885</v>
      </c>
      <c r="J902" s="27">
        <f ca="1">DATEDIF('BDD client - segmentation'!$I902,TODAY(),"M")</f>
        <v>37</v>
      </c>
      <c r="K902" s="27">
        <f t="shared" ca="1" si="57"/>
        <v>0</v>
      </c>
      <c r="L902" s="27">
        <v>12</v>
      </c>
      <c r="M902" s="27">
        <f t="shared" si="58"/>
        <v>6</v>
      </c>
      <c r="N902" s="27">
        <f t="shared" ca="1" si="59"/>
        <v>26</v>
      </c>
      <c r="O902" s="26" t="s">
        <v>953</v>
      </c>
      <c r="P902" s="26" t="s">
        <v>2041</v>
      </c>
      <c r="Q902" s="26" t="s">
        <v>2042</v>
      </c>
      <c r="R902" s="29">
        <v>43510</v>
      </c>
      <c r="S902" s="26">
        <v>3985</v>
      </c>
      <c r="T902" s="30">
        <v>35</v>
      </c>
    </row>
    <row r="903" spans="1:20" x14ac:dyDescent="0.35">
      <c r="A903" s="31">
        <v>902</v>
      </c>
      <c r="B903" s="32" t="s">
        <v>4495</v>
      </c>
      <c r="C903" s="32" t="s">
        <v>4496</v>
      </c>
      <c r="D903" s="32" t="s">
        <v>4497</v>
      </c>
      <c r="E903" s="32" t="s">
        <v>62</v>
      </c>
      <c r="F903" s="32" t="s">
        <v>49</v>
      </c>
      <c r="G903" s="33">
        <v>3150</v>
      </c>
      <c r="H903" s="27">
        <f t="shared" si="56"/>
        <v>30</v>
      </c>
      <c r="I903" s="34">
        <v>43729</v>
      </c>
      <c r="J903" s="33">
        <f ca="1">DATEDIF('BDD client - segmentation'!$I903,TODAY(),"M")</f>
        <v>42</v>
      </c>
      <c r="K903" s="27">
        <f t="shared" ca="1" si="57"/>
        <v>0</v>
      </c>
      <c r="L903" s="33">
        <v>18</v>
      </c>
      <c r="M903" s="27">
        <f t="shared" si="58"/>
        <v>9</v>
      </c>
      <c r="N903" s="27">
        <f t="shared" ca="1" si="59"/>
        <v>39</v>
      </c>
      <c r="O903" s="32" t="s">
        <v>3841</v>
      </c>
      <c r="P903" s="32" t="s">
        <v>4498</v>
      </c>
      <c r="Q903" s="32" t="s">
        <v>89</v>
      </c>
      <c r="R903" s="35">
        <v>44599</v>
      </c>
      <c r="S903" s="32">
        <v>4144</v>
      </c>
      <c r="T903" s="36">
        <v>101</v>
      </c>
    </row>
    <row r="904" spans="1:20" x14ac:dyDescent="0.35">
      <c r="A904" s="25">
        <v>903</v>
      </c>
      <c r="B904" s="26" t="s">
        <v>4499</v>
      </c>
      <c r="C904" s="26" t="s">
        <v>4500</v>
      </c>
      <c r="D904" s="26" t="s">
        <v>4501</v>
      </c>
      <c r="E904" s="26" t="s">
        <v>62</v>
      </c>
      <c r="F904" s="26" t="s">
        <v>49</v>
      </c>
      <c r="G904" s="27">
        <v>3735</v>
      </c>
      <c r="H904" s="27">
        <f t="shared" si="56"/>
        <v>30</v>
      </c>
      <c r="I904" s="28">
        <v>44608</v>
      </c>
      <c r="J904" s="27">
        <f ca="1">DATEDIF('BDD client - segmentation'!$I904,TODAY(),"M")</f>
        <v>13</v>
      </c>
      <c r="K904" s="27">
        <f t="shared" ca="1" si="57"/>
        <v>1</v>
      </c>
      <c r="L904" s="27">
        <v>29</v>
      </c>
      <c r="M904" s="27">
        <f t="shared" si="58"/>
        <v>14.5</v>
      </c>
      <c r="N904" s="27">
        <f t="shared" ca="1" si="59"/>
        <v>45.5</v>
      </c>
      <c r="O904" s="26" t="s">
        <v>4502</v>
      </c>
      <c r="P904" s="26" t="s">
        <v>4503</v>
      </c>
      <c r="Q904" s="26" t="s">
        <v>1073</v>
      </c>
      <c r="R904" s="29">
        <v>43203</v>
      </c>
      <c r="S904" s="26">
        <v>86</v>
      </c>
      <c r="T904" s="30">
        <v>90</v>
      </c>
    </row>
    <row r="905" spans="1:20" x14ac:dyDescent="0.35">
      <c r="A905" s="31">
        <v>904</v>
      </c>
      <c r="B905" s="32" t="s">
        <v>4504</v>
      </c>
      <c r="C905" s="32" t="s">
        <v>4505</v>
      </c>
      <c r="D905" s="32" t="s">
        <v>4506</v>
      </c>
      <c r="E905" s="32" t="s">
        <v>62</v>
      </c>
      <c r="F905" s="32" t="s">
        <v>49</v>
      </c>
      <c r="G905" s="33">
        <v>2580</v>
      </c>
      <c r="H905" s="27">
        <f t="shared" si="56"/>
        <v>20</v>
      </c>
      <c r="I905" s="34">
        <v>43451</v>
      </c>
      <c r="J905" s="33">
        <f ca="1">DATEDIF('BDD client - segmentation'!$I905,TODAY(),"M")</f>
        <v>51</v>
      </c>
      <c r="K905" s="27">
        <f t="shared" ca="1" si="57"/>
        <v>0</v>
      </c>
      <c r="L905" s="33">
        <v>10</v>
      </c>
      <c r="M905" s="27">
        <f t="shared" si="58"/>
        <v>5</v>
      </c>
      <c r="N905" s="27">
        <f t="shared" ca="1" si="59"/>
        <v>25</v>
      </c>
      <c r="O905" s="32" t="s">
        <v>4507</v>
      </c>
      <c r="P905" s="32" t="s">
        <v>724</v>
      </c>
      <c r="Q905" s="32" t="s">
        <v>158</v>
      </c>
      <c r="R905" s="35">
        <v>44652</v>
      </c>
      <c r="S905" s="32">
        <v>1102</v>
      </c>
      <c r="T905" s="36">
        <v>105</v>
      </c>
    </row>
    <row r="906" spans="1:20" x14ac:dyDescent="0.35">
      <c r="A906" s="25">
        <v>905</v>
      </c>
      <c r="B906" s="26" t="s">
        <v>4508</v>
      </c>
      <c r="C906" s="26" t="s">
        <v>4509</v>
      </c>
      <c r="D906" s="26" t="s">
        <v>4510</v>
      </c>
      <c r="E906" s="26" t="s">
        <v>62</v>
      </c>
      <c r="F906" s="26" t="s">
        <v>49</v>
      </c>
      <c r="G906" s="27">
        <v>4110</v>
      </c>
      <c r="H906" s="27">
        <f t="shared" si="56"/>
        <v>30</v>
      </c>
      <c r="I906" s="28">
        <v>44361</v>
      </c>
      <c r="J906" s="27">
        <f ca="1">DATEDIF('BDD client - segmentation'!$I906,TODAY(),"M")</f>
        <v>21</v>
      </c>
      <c r="K906" s="27">
        <f t="shared" ca="1" si="57"/>
        <v>1</v>
      </c>
      <c r="L906" s="27">
        <v>2</v>
      </c>
      <c r="M906" s="27">
        <f t="shared" si="58"/>
        <v>1</v>
      </c>
      <c r="N906" s="27">
        <f t="shared" ca="1" si="59"/>
        <v>32</v>
      </c>
      <c r="O906" s="26" t="s">
        <v>4511</v>
      </c>
      <c r="P906" s="26" t="s">
        <v>3103</v>
      </c>
      <c r="Q906" s="26" t="s">
        <v>3104</v>
      </c>
      <c r="R906" s="29">
        <v>43421</v>
      </c>
      <c r="S906" s="26">
        <v>3796</v>
      </c>
      <c r="T906" s="30">
        <v>134</v>
      </c>
    </row>
    <row r="907" spans="1:20" x14ac:dyDescent="0.35">
      <c r="A907" s="31">
        <v>906</v>
      </c>
      <c r="B907" s="32" t="s">
        <v>4512</v>
      </c>
      <c r="C907" s="32" t="s">
        <v>4513</v>
      </c>
      <c r="D907" s="32" t="s">
        <v>4514</v>
      </c>
      <c r="E907" s="32" t="s">
        <v>48</v>
      </c>
      <c r="F907" s="32" t="s">
        <v>49</v>
      </c>
      <c r="G907" s="33">
        <v>1375</v>
      </c>
      <c r="H907" s="27">
        <f t="shared" si="56"/>
        <v>20</v>
      </c>
      <c r="I907" s="34">
        <v>44362</v>
      </c>
      <c r="J907" s="33">
        <f ca="1">DATEDIF('BDD client - segmentation'!$I907,TODAY(),"M")</f>
        <v>21</v>
      </c>
      <c r="K907" s="27">
        <f t="shared" ca="1" si="57"/>
        <v>1</v>
      </c>
      <c r="L907" s="33">
        <v>11</v>
      </c>
      <c r="M907" s="27">
        <f t="shared" si="58"/>
        <v>5.5</v>
      </c>
      <c r="N907" s="27">
        <f t="shared" ca="1" si="59"/>
        <v>26.5</v>
      </c>
      <c r="O907" s="32" t="s">
        <v>4515</v>
      </c>
      <c r="P907" s="32" t="s">
        <v>1581</v>
      </c>
      <c r="Q907" s="32" t="s">
        <v>566</v>
      </c>
      <c r="R907" s="35">
        <v>44786</v>
      </c>
      <c r="S907" s="32">
        <v>4892</v>
      </c>
      <c r="T907" s="36">
        <v>228</v>
      </c>
    </row>
    <row r="908" spans="1:20" x14ac:dyDescent="0.35">
      <c r="A908" s="25">
        <v>907</v>
      </c>
      <c r="B908" s="26" t="s">
        <v>4516</v>
      </c>
      <c r="C908" s="26" t="s">
        <v>4517</v>
      </c>
      <c r="D908" s="26" t="s">
        <v>4518</v>
      </c>
      <c r="E908" s="26" t="s">
        <v>62</v>
      </c>
      <c r="F908" s="26" t="s">
        <v>112</v>
      </c>
      <c r="G908" s="27">
        <v>1681</v>
      </c>
      <c r="H908" s="27">
        <f t="shared" si="56"/>
        <v>20</v>
      </c>
      <c r="I908" s="28">
        <v>44790</v>
      </c>
      <c r="J908" s="27">
        <f ca="1">DATEDIF('BDD client - segmentation'!$I908,TODAY(),"M")</f>
        <v>7</v>
      </c>
      <c r="K908" s="27">
        <f t="shared" ca="1" si="57"/>
        <v>5</v>
      </c>
      <c r="L908" s="27">
        <v>23</v>
      </c>
      <c r="M908" s="27">
        <f t="shared" si="58"/>
        <v>11.5</v>
      </c>
      <c r="N908" s="27">
        <f t="shared" ca="1" si="59"/>
        <v>36.5</v>
      </c>
      <c r="O908" s="26" t="s">
        <v>4519</v>
      </c>
      <c r="P908" s="26" t="s">
        <v>4520</v>
      </c>
      <c r="Q908" s="26" t="s">
        <v>2786</v>
      </c>
      <c r="R908" s="29">
        <v>43276</v>
      </c>
      <c r="S908" s="26">
        <v>3182</v>
      </c>
      <c r="T908" s="30">
        <v>68</v>
      </c>
    </row>
    <row r="909" spans="1:20" x14ac:dyDescent="0.35">
      <c r="A909" s="31">
        <v>908</v>
      </c>
      <c r="B909" s="32" t="s">
        <v>4521</v>
      </c>
      <c r="C909" s="32" t="s">
        <v>4522</v>
      </c>
      <c r="D909" s="32" t="s">
        <v>4523</v>
      </c>
      <c r="E909" s="32" t="s">
        <v>48</v>
      </c>
      <c r="F909" s="32" t="s">
        <v>63</v>
      </c>
      <c r="G909" s="33">
        <v>3368</v>
      </c>
      <c r="H909" s="27">
        <f t="shared" si="56"/>
        <v>30</v>
      </c>
      <c r="I909" s="34">
        <v>44832</v>
      </c>
      <c r="J909" s="33">
        <f ca="1">DATEDIF('BDD client - segmentation'!$I909,TODAY(),"M")</f>
        <v>6</v>
      </c>
      <c r="K909" s="27">
        <f t="shared" ca="1" si="57"/>
        <v>10</v>
      </c>
      <c r="L909" s="33">
        <v>25</v>
      </c>
      <c r="M909" s="27">
        <f t="shared" si="58"/>
        <v>12.5</v>
      </c>
      <c r="N909" s="27">
        <f t="shared" ca="1" si="59"/>
        <v>52.5</v>
      </c>
      <c r="O909" s="32" t="s">
        <v>4524</v>
      </c>
      <c r="P909" s="32" t="s">
        <v>358</v>
      </c>
      <c r="Q909" s="32" t="s">
        <v>359</v>
      </c>
      <c r="R909" s="35">
        <v>44345</v>
      </c>
      <c r="S909" s="32">
        <v>2929</v>
      </c>
      <c r="T909" s="36">
        <v>126</v>
      </c>
    </row>
    <row r="910" spans="1:20" x14ac:dyDescent="0.35">
      <c r="A910" s="25">
        <v>909</v>
      </c>
      <c r="B910" s="26" t="s">
        <v>4525</v>
      </c>
      <c r="C910" s="26" t="s">
        <v>4526</v>
      </c>
      <c r="D910" s="26" t="s">
        <v>4527</v>
      </c>
      <c r="E910" s="26" t="s">
        <v>62</v>
      </c>
      <c r="F910" s="26" t="s">
        <v>398</v>
      </c>
      <c r="G910" s="27">
        <v>3981</v>
      </c>
      <c r="H910" s="27">
        <f t="shared" si="56"/>
        <v>30</v>
      </c>
      <c r="I910" s="28">
        <v>44329</v>
      </c>
      <c r="J910" s="27">
        <f ca="1">DATEDIF('BDD client - segmentation'!$I910,TODAY(),"M")</f>
        <v>22</v>
      </c>
      <c r="K910" s="27">
        <f t="shared" ca="1" si="57"/>
        <v>1</v>
      </c>
      <c r="L910" s="27">
        <v>21</v>
      </c>
      <c r="M910" s="27">
        <f t="shared" si="58"/>
        <v>10.5</v>
      </c>
      <c r="N910" s="27">
        <f t="shared" ca="1" si="59"/>
        <v>41.5</v>
      </c>
      <c r="O910" s="26" t="s">
        <v>1510</v>
      </c>
      <c r="P910" s="26" t="s">
        <v>4528</v>
      </c>
      <c r="Q910" s="26" t="s">
        <v>4529</v>
      </c>
      <c r="R910" s="29">
        <v>43138</v>
      </c>
      <c r="S910" s="26">
        <v>4408</v>
      </c>
      <c r="T910" s="30">
        <v>181</v>
      </c>
    </row>
    <row r="911" spans="1:20" x14ac:dyDescent="0.35">
      <c r="A911" s="31">
        <v>910</v>
      </c>
      <c r="B911" s="32" t="s">
        <v>4530</v>
      </c>
      <c r="C911" s="32" t="s">
        <v>4531</v>
      </c>
      <c r="D911" s="32" t="s">
        <v>4532</v>
      </c>
      <c r="E911" s="32" t="s">
        <v>48</v>
      </c>
      <c r="F911" s="32" t="s">
        <v>49</v>
      </c>
      <c r="G911" s="33">
        <v>3474</v>
      </c>
      <c r="H911" s="27">
        <f t="shared" si="56"/>
        <v>30</v>
      </c>
      <c r="I911" s="34">
        <v>43525</v>
      </c>
      <c r="J911" s="33">
        <f ca="1">DATEDIF('BDD client - segmentation'!$I911,TODAY(),"M")</f>
        <v>49</v>
      </c>
      <c r="K911" s="27">
        <f t="shared" ca="1" si="57"/>
        <v>0</v>
      </c>
      <c r="L911" s="33">
        <v>13</v>
      </c>
      <c r="M911" s="27">
        <f t="shared" si="58"/>
        <v>6.5</v>
      </c>
      <c r="N911" s="27">
        <f t="shared" ca="1" si="59"/>
        <v>36.5</v>
      </c>
      <c r="O911" s="32" t="s">
        <v>3620</v>
      </c>
      <c r="P911" s="32" t="s">
        <v>2623</v>
      </c>
      <c r="Q911" s="32" t="s">
        <v>2624</v>
      </c>
      <c r="R911" s="35">
        <v>44346</v>
      </c>
      <c r="S911" s="32">
        <v>3143</v>
      </c>
      <c r="T911" s="36">
        <v>178</v>
      </c>
    </row>
    <row r="912" spans="1:20" x14ac:dyDescent="0.35">
      <c r="A912" s="25">
        <v>911</v>
      </c>
      <c r="B912" s="26" t="s">
        <v>4533</v>
      </c>
      <c r="C912" s="26" t="s">
        <v>4534</v>
      </c>
      <c r="D912" s="26" t="s">
        <v>4535</v>
      </c>
      <c r="E912" s="26" t="s">
        <v>48</v>
      </c>
      <c r="F912" s="26" t="s">
        <v>49</v>
      </c>
      <c r="G912" s="27">
        <v>4629</v>
      </c>
      <c r="H912" s="27">
        <f t="shared" si="56"/>
        <v>30</v>
      </c>
      <c r="I912" s="28">
        <v>44717</v>
      </c>
      <c r="J912" s="27">
        <f ca="1">DATEDIF('BDD client - segmentation'!$I912,TODAY(),"M")</f>
        <v>9</v>
      </c>
      <c r="K912" s="27">
        <f t="shared" ca="1" si="57"/>
        <v>5</v>
      </c>
      <c r="L912" s="27">
        <v>21</v>
      </c>
      <c r="M912" s="27">
        <f t="shared" si="58"/>
        <v>10.5</v>
      </c>
      <c r="N912" s="27">
        <f t="shared" ca="1" si="59"/>
        <v>45.5</v>
      </c>
      <c r="O912" s="26" t="s">
        <v>892</v>
      </c>
      <c r="P912" s="26" t="s">
        <v>4536</v>
      </c>
      <c r="Q912" s="26" t="s">
        <v>806</v>
      </c>
      <c r="R912" s="29">
        <v>43767</v>
      </c>
      <c r="S912" s="26">
        <v>865</v>
      </c>
      <c r="T912" s="30">
        <v>187</v>
      </c>
    </row>
    <row r="913" spans="1:20" x14ac:dyDescent="0.35">
      <c r="A913" s="31">
        <v>912</v>
      </c>
      <c r="B913" s="32" t="s">
        <v>4537</v>
      </c>
      <c r="C913" s="32" t="s">
        <v>4538</v>
      </c>
      <c r="D913" s="32" t="s">
        <v>4539</v>
      </c>
      <c r="E913" s="32" t="s">
        <v>48</v>
      </c>
      <c r="F913" s="32" t="s">
        <v>49</v>
      </c>
      <c r="G913" s="33">
        <v>2065</v>
      </c>
      <c r="H913" s="27">
        <f t="shared" si="56"/>
        <v>20</v>
      </c>
      <c r="I913" s="34">
        <v>43686</v>
      </c>
      <c r="J913" s="33">
        <f ca="1">DATEDIF('BDD client - segmentation'!$I913,TODAY(),"M")</f>
        <v>43</v>
      </c>
      <c r="K913" s="27">
        <f t="shared" ca="1" si="57"/>
        <v>0</v>
      </c>
      <c r="L913" s="33">
        <v>23</v>
      </c>
      <c r="M913" s="27">
        <f t="shared" si="58"/>
        <v>11.5</v>
      </c>
      <c r="N913" s="27">
        <f t="shared" ca="1" si="59"/>
        <v>31.5</v>
      </c>
      <c r="O913" s="32" t="s">
        <v>4540</v>
      </c>
      <c r="P913" s="32" t="s">
        <v>4541</v>
      </c>
      <c r="Q913" s="32" t="s">
        <v>4542</v>
      </c>
      <c r="R913" s="35">
        <v>44586</v>
      </c>
      <c r="S913" s="32">
        <v>3005</v>
      </c>
      <c r="T913" s="36">
        <v>63</v>
      </c>
    </row>
    <row r="914" spans="1:20" x14ac:dyDescent="0.35">
      <c r="A914" s="25">
        <v>913</v>
      </c>
      <c r="B914" s="26" t="s">
        <v>4543</v>
      </c>
      <c r="C914" s="26" t="s">
        <v>4544</v>
      </c>
      <c r="D914" s="26" t="s">
        <v>4545</v>
      </c>
      <c r="E914" s="26" t="s">
        <v>62</v>
      </c>
      <c r="F914" s="26" t="s">
        <v>112</v>
      </c>
      <c r="G914" s="27">
        <v>4574</v>
      </c>
      <c r="H914" s="27">
        <f t="shared" si="56"/>
        <v>30</v>
      </c>
      <c r="I914" s="28">
        <v>44329</v>
      </c>
      <c r="J914" s="27">
        <f ca="1">DATEDIF('BDD client - segmentation'!$I914,TODAY(),"M")</f>
        <v>22</v>
      </c>
      <c r="K914" s="27">
        <f t="shared" ca="1" si="57"/>
        <v>1</v>
      </c>
      <c r="L914" s="27">
        <v>19</v>
      </c>
      <c r="M914" s="27">
        <f t="shared" si="58"/>
        <v>9.5</v>
      </c>
      <c r="N914" s="27">
        <f t="shared" ca="1" si="59"/>
        <v>40.5</v>
      </c>
      <c r="O914" s="26" t="s">
        <v>4546</v>
      </c>
      <c r="P914" s="26" t="s">
        <v>2841</v>
      </c>
      <c r="Q914" s="26" t="s">
        <v>2842</v>
      </c>
      <c r="R914" s="29">
        <v>44757</v>
      </c>
      <c r="S914" s="26">
        <v>3270</v>
      </c>
      <c r="T914" s="30">
        <v>46</v>
      </c>
    </row>
    <row r="915" spans="1:20" x14ac:dyDescent="0.35">
      <c r="A915" s="31">
        <v>914</v>
      </c>
      <c r="B915" s="32" t="s">
        <v>4547</v>
      </c>
      <c r="C915" s="32" t="s">
        <v>4548</v>
      </c>
      <c r="D915" s="32" t="s">
        <v>4549</v>
      </c>
      <c r="E915" s="32" t="s">
        <v>48</v>
      </c>
      <c r="F915" s="32" t="s">
        <v>205</v>
      </c>
      <c r="G915" s="33">
        <v>2924</v>
      </c>
      <c r="H915" s="27">
        <f t="shared" si="56"/>
        <v>20</v>
      </c>
      <c r="I915" s="34">
        <v>44166</v>
      </c>
      <c r="J915" s="33">
        <f ca="1">DATEDIF('BDD client - segmentation'!$I915,TODAY(),"M")</f>
        <v>28</v>
      </c>
      <c r="K915" s="27">
        <f t="shared" ca="1" si="57"/>
        <v>0</v>
      </c>
      <c r="L915" s="33">
        <v>18</v>
      </c>
      <c r="M915" s="27">
        <f t="shared" si="58"/>
        <v>9</v>
      </c>
      <c r="N915" s="27">
        <f t="shared" ca="1" si="59"/>
        <v>29</v>
      </c>
      <c r="O915" s="32" t="s">
        <v>4550</v>
      </c>
      <c r="P915" s="32" t="s">
        <v>4551</v>
      </c>
      <c r="Q915" s="32" t="s">
        <v>4552</v>
      </c>
      <c r="R915" s="35">
        <v>43162</v>
      </c>
      <c r="S915" s="32">
        <v>2850</v>
      </c>
      <c r="T915" s="36">
        <v>132</v>
      </c>
    </row>
    <row r="916" spans="1:20" x14ac:dyDescent="0.35">
      <c r="A916" s="25">
        <v>915</v>
      </c>
      <c r="B916" s="26" t="s">
        <v>4553</v>
      </c>
      <c r="C916" s="26" t="s">
        <v>4554</v>
      </c>
      <c r="D916" s="26" t="s">
        <v>4555</v>
      </c>
      <c r="E916" s="26" t="s">
        <v>62</v>
      </c>
      <c r="F916" s="26" t="s">
        <v>49</v>
      </c>
      <c r="G916" s="27">
        <v>4367</v>
      </c>
      <c r="H916" s="27">
        <f t="shared" si="56"/>
        <v>30</v>
      </c>
      <c r="I916" s="28">
        <v>43974</v>
      </c>
      <c r="J916" s="27">
        <f ca="1">DATEDIF('BDD client - segmentation'!$I916,TODAY(),"M")</f>
        <v>34</v>
      </c>
      <c r="K916" s="27">
        <f t="shared" ca="1" si="57"/>
        <v>0</v>
      </c>
      <c r="L916" s="27">
        <v>29</v>
      </c>
      <c r="M916" s="27">
        <f t="shared" si="58"/>
        <v>14.5</v>
      </c>
      <c r="N916" s="27">
        <f t="shared" ca="1" si="59"/>
        <v>44.5</v>
      </c>
      <c r="O916" s="26" t="s">
        <v>4556</v>
      </c>
      <c r="P916" s="26" t="s">
        <v>4557</v>
      </c>
      <c r="Q916" s="26" t="s">
        <v>1696</v>
      </c>
      <c r="R916" s="29">
        <v>43697</v>
      </c>
      <c r="S916" s="26">
        <v>2543</v>
      </c>
      <c r="T916" s="30">
        <v>63</v>
      </c>
    </row>
    <row r="917" spans="1:20" x14ac:dyDescent="0.35">
      <c r="A917" s="31">
        <v>916</v>
      </c>
      <c r="B917" s="32" t="s">
        <v>4558</v>
      </c>
      <c r="C917" s="32" t="s">
        <v>4559</v>
      </c>
      <c r="D917" s="32" t="s">
        <v>4560</v>
      </c>
      <c r="E917" s="32" t="s">
        <v>62</v>
      </c>
      <c r="F917" s="32" t="s">
        <v>49</v>
      </c>
      <c r="G917" s="33">
        <v>2304</v>
      </c>
      <c r="H917" s="27">
        <f t="shared" si="56"/>
        <v>20</v>
      </c>
      <c r="I917" s="34">
        <v>44297</v>
      </c>
      <c r="J917" s="33">
        <f ca="1">DATEDIF('BDD client - segmentation'!$I917,TODAY(),"M")</f>
        <v>23</v>
      </c>
      <c r="K917" s="27">
        <f t="shared" ca="1" si="57"/>
        <v>1</v>
      </c>
      <c r="L917" s="33">
        <v>15</v>
      </c>
      <c r="M917" s="27">
        <f t="shared" si="58"/>
        <v>7.5</v>
      </c>
      <c r="N917" s="27">
        <f t="shared" ca="1" si="59"/>
        <v>28.5</v>
      </c>
      <c r="O917" s="32" t="s">
        <v>4561</v>
      </c>
      <c r="P917" s="32" t="s">
        <v>4562</v>
      </c>
      <c r="Q917" s="32" t="s">
        <v>4563</v>
      </c>
      <c r="R917" s="35">
        <v>43323</v>
      </c>
      <c r="S917" s="32">
        <v>3905</v>
      </c>
      <c r="T917" s="36">
        <v>168</v>
      </c>
    </row>
    <row r="918" spans="1:20" x14ac:dyDescent="0.35">
      <c r="A918" s="25">
        <v>917</v>
      </c>
      <c r="B918" s="26" t="s">
        <v>4564</v>
      </c>
      <c r="C918" s="26" t="s">
        <v>4565</v>
      </c>
      <c r="D918" s="26" t="s">
        <v>4566</v>
      </c>
      <c r="E918" s="26" t="s">
        <v>62</v>
      </c>
      <c r="F918" s="26" t="s">
        <v>49</v>
      </c>
      <c r="G918" s="27">
        <v>2547</v>
      </c>
      <c r="H918" s="27">
        <f t="shared" si="56"/>
        <v>20</v>
      </c>
      <c r="I918" s="28">
        <v>44680</v>
      </c>
      <c r="J918" s="27">
        <f ca="1">DATEDIF('BDD client - segmentation'!$I918,TODAY(),"M")</f>
        <v>11</v>
      </c>
      <c r="K918" s="27">
        <f t="shared" ca="1" si="57"/>
        <v>5</v>
      </c>
      <c r="L918" s="27">
        <v>14</v>
      </c>
      <c r="M918" s="27">
        <f t="shared" si="58"/>
        <v>7</v>
      </c>
      <c r="N918" s="27">
        <f t="shared" ca="1" si="59"/>
        <v>32</v>
      </c>
      <c r="O918" s="26" t="s">
        <v>4567</v>
      </c>
      <c r="P918" s="26" t="s">
        <v>4568</v>
      </c>
      <c r="Q918" s="26" t="s">
        <v>4392</v>
      </c>
      <c r="R918" s="29">
        <v>43558</v>
      </c>
      <c r="S918" s="26">
        <v>3831</v>
      </c>
      <c r="T918" s="30">
        <v>186</v>
      </c>
    </row>
    <row r="919" spans="1:20" x14ac:dyDescent="0.35">
      <c r="A919" s="31">
        <v>918</v>
      </c>
      <c r="B919" s="32" t="s">
        <v>4569</v>
      </c>
      <c r="C919" s="32" t="s">
        <v>4570</v>
      </c>
      <c r="D919" s="32" t="s">
        <v>4571</v>
      </c>
      <c r="E919" s="32" t="s">
        <v>48</v>
      </c>
      <c r="F919" s="32" t="s">
        <v>49</v>
      </c>
      <c r="G919" s="33">
        <v>4734</v>
      </c>
      <c r="H919" s="27">
        <f t="shared" si="56"/>
        <v>30</v>
      </c>
      <c r="I919" s="34">
        <v>44650</v>
      </c>
      <c r="J919" s="33">
        <f ca="1">DATEDIF('BDD client - segmentation'!$I919,TODAY(),"M")</f>
        <v>12</v>
      </c>
      <c r="K919" s="27">
        <f t="shared" ca="1" si="57"/>
        <v>5</v>
      </c>
      <c r="L919" s="33">
        <v>4</v>
      </c>
      <c r="M919" s="27">
        <f t="shared" si="58"/>
        <v>2</v>
      </c>
      <c r="N919" s="27">
        <f t="shared" ca="1" si="59"/>
        <v>37</v>
      </c>
      <c r="O919" s="32" t="s">
        <v>4572</v>
      </c>
      <c r="P919" s="32" t="s">
        <v>4573</v>
      </c>
      <c r="Q919" s="32" t="s">
        <v>4574</v>
      </c>
      <c r="R919" s="35">
        <v>43221</v>
      </c>
      <c r="S919" s="32">
        <v>2308</v>
      </c>
      <c r="T919" s="36">
        <v>162</v>
      </c>
    </row>
    <row r="920" spans="1:20" x14ac:dyDescent="0.35">
      <c r="A920" s="25">
        <v>919</v>
      </c>
      <c r="B920" s="26" t="s">
        <v>4575</v>
      </c>
      <c r="C920" s="26" t="s">
        <v>4576</v>
      </c>
      <c r="D920" s="26" t="s">
        <v>4577</v>
      </c>
      <c r="E920" s="26" t="s">
        <v>48</v>
      </c>
      <c r="F920" s="26" t="s">
        <v>63</v>
      </c>
      <c r="G920" s="27">
        <v>2560</v>
      </c>
      <c r="H920" s="27">
        <f t="shared" si="56"/>
        <v>20</v>
      </c>
      <c r="I920" s="28">
        <v>43160</v>
      </c>
      <c r="J920" s="27">
        <f ca="1">DATEDIF('BDD client - segmentation'!$I920,TODAY(),"M")</f>
        <v>61</v>
      </c>
      <c r="K920" s="27">
        <f t="shared" ca="1" si="57"/>
        <v>0</v>
      </c>
      <c r="L920" s="27">
        <v>27</v>
      </c>
      <c r="M920" s="27">
        <f t="shared" si="58"/>
        <v>13.5</v>
      </c>
      <c r="N920" s="27">
        <f t="shared" ca="1" si="59"/>
        <v>33.5</v>
      </c>
      <c r="O920" s="26" t="s">
        <v>4578</v>
      </c>
      <c r="P920" s="26" t="s">
        <v>2421</v>
      </c>
      <c r="Q920" s="26" t="s">
        <v>2422</v>
      </c>
      <c r="R920" s="29">
        <v>43682</v>
      </c>
      <c r="S920" s="26">
        <v>655</v>
      </c>
      <c r="T920" s="30">
        <v>193</v>
      </c>
    </row>
    <row r="921" spans="1:20" x14ac:dyDescent="0.35">
      <c r="A921" s="31">
        <v>920</v>
      </c>
      <c r="B921" s="32" t="s">
        <v>4579</v>
      </c>
      <c r="C921" s="32" t="s">
        <v>4580</v>
      </c>
      <c r="D921" s="32" t="s">
        <v>4581</v>
      </c>
      <c r="E921" s="32" t="s">
        <v>62</v>
      </c>
      <c r="F921" s="32" t="s">
        <v>49</v>
      </c>
      <c r="G921" s="33">
        <v>4905</v>
      </c>
      <c r="H921" s="27">
        <f t="shared" si="56"/>
        <v>30</v>
      </c>
      <c r="I921" s="34">
        <v>43729</v>
      </c>
      <c r="J921" s="33">
        <f ca="1">DATEDIF('BDD client - segmentation'!$I921,TODAY(),"M")</f>
        <v>42</v>
      </c>
      <c r="K921" s="27">
        <f t="shared" ca="1" si="57"/>
        <v>0</v>
      </c>
      <c r="L921" s="33">
        <v>24</v>
      </c>
      <c r="M921" s="27">
        <f t="shared" si="58"/>
        <v>12</v>
      </c>
      <c r="N921" s="27">
        <f t="shared" ca="1" si="59"/>
        <v>42</v>
      </c>
      <c r="O921" s="32" t="s">
        <v>4582</v>
      </c>
      <c r="P921" s="32" t="s">
        <v>3221</v>
      </c>
      <c r="Q921" s="32" t="s">
        <v>3222</v>
      </c>
      <c r="R921" s="35">
        <v>44487</v>
      </c>
      <c r="S921" s="32">
        <v>2770</v>
      </c>
      <c r="T921" s="36">
        <v>94</v>
      </c>
    </row>
    <row r="922" spans="1:20" x14ac:dyDescent="0.35">
      <c r="A922" s="25">
        <v>921</v>
      </c>
      <c r="B922" s="26" t="s">
        <v>4583</v>
      </c>
      <c r="C922" s="26" t="s">
        <v>4584</v>
      </c>
      <c r="D922" s="26" t="s">
        <v>4585</v>
      </c>
      <c r="E922" s="26" t="s">
        <v>48</v>
      </c>
      <c r="F922" s="26" t="s">
        <v>63</v>
      </c>
      <c r="G922" s="27">
        <v>3588</v>
      </c>
      <c r="H922" s="27">
        <f t="shared" si="56"/>
        <v>30</v>
      </c>
      <c r="I922" s="28">
        <v>43739</v>
      </c>
      <c r="J922" s="27">
        <f ca="1">DATEDIF('BDD client - segmentation'!$I922,TODAY(),"M")</f>
        <v>42</v>
      </c>
      <c r="K922" s="27">
        <f t="shared" ca="1" si="57"/>
        <v>0</v>
      </c>
      <c r="L922" s="27">
        <v>0</v>
      </c>
      <c r="M922" s="27">
        <f t="shared" si="58"/>
        <v>0</v>
      </c>
      <c r="N922" s="27">
        <f t="shared" ca="1" si="59"/>
        <v>30</v>
      </c>
      <c r="O922" s="26" t="s">
        <v>943</v>
      </c>
      <c r="P922" s="26" t="s">
        <v>1066</v>
      </c>
      <c r="Q922" s="26" t="s">
        <v>1067</v>
      </c>
      <c r="R922" s="29">
        <v>43475</v>
      </c>
      <c r="S922" s="26">
        <v>1096</v>
      </c>
      <c r="T922" s="30">
        <v>11</v>
      </c>
    </row>
    <row r="923" spans="1:20" x14ac:dyDescent="0.35">
      <c r="A923" s="31">
        <v>922</v>
      </c>
      <c r="B923" s="32" t="s">
        <v>4586</v>
      </c>
      <c r="C923" s="32" t="s">
        <v>4587</v>
      </c>
      <c r="D923" s="32" t="s">
        <v>4588</v>
      </c>
      <c r="E923" s="32" t="s">
        <v>48</v>
      </c>
      <c r="F923" s="32" t="s">
        <v>63</v>
      </c>
      <c r="G923" s="33">
        <v>4661</v>
      </c>
      <c r="H923" s="27">
        <f t="shared" si="56"/>
        <v>30</v>
      </c>
      <c r="I923" s="34">
        <v>43473</v>
      </c>
      <c r="J923" s="33">
        <f ca="1">DATEDIF('BDD client - segmentation'!$I923,TODAY(),"M")</f>
        <v>50</v>
      </c>
      <c r="K923" s="27">
        <f t="shared" ca="1" si="57"/>
        <v>0</v>
      </c>
      <c r="L923" s="33">
        <v>3</v>
      </c>
      <c r="M923" s="27">
        <f t="shared" si="58"/>
        <v>1.5</v>
      </c>
      <c r="N923" s="27">
        <f t="shared" ca="1" si="59"/>
        <v>31.5</v>
      </c>
      <c r="O923" s="32" t="s">
        <v>4589</v>
      </c>
      <c r="P923" s="32" t="s">
        <v>1841</v>
      </c>
      <c r="Q923" s="32" t="s">
        <v>255</v>
      </c>
      <c r="R923" s="35">
        <v>44068</v>
      </c>
      <c r="S923" s="32">
        <v>3310</v>
      </c>
      <c r="T923" s="36">
        <v>88</v>
      </c>
    </row>
    <row r="924" spans="1:20" x14ac:dyDescent="0.35">
      <c r="A924" s="25">
        <v>923</v>
      </c>
      <c r="B924" s="26" t="s">
        <v>4590</v>
      </c>
      <c r="C924" s="26" t="s">
        <v>4591</v>
      </c>
      <c r="D924" s="26" t="s">
        <v>4592</v>
      </c>
      <c r="E924" s="26" t="s">
        <v>62</v>
      </c>
      <c r="F924" s="26" t="s">
        <v>49</v>
      </c>
      <c r="G924" s="27">
        <v>2562</v>
      </c>
      <c r="H924" s="27">
        <f t="shared" si="56"/>
        <v>20</v>
      </c>
      <c r="I924" s="28">
        <v>44318</v>
      </c>
      <c r="J924" s="27">
        <f ca="1">DATEDIF('BDD client - segmentation'!$I924,TODAY(),"M")</f>
        <v>23</v>
      </c>
      <c r="K924" s="27">
        <f t="shared" ca="1" si="57"/>
        <v>1</v>
      </c>
      <c r="L924" s="27">
        <v>26</v>
      </c>
      <c r="M924" s="27">
        <f t="shared" si="58"/>
        <v>13</v>
      </c>
      <c r="N924" s="27">
        <f t="shared" ca="1" si="59"/>
        <v>34</v>
      </c>
      <c r="O924" s="26" t="s">
        <v>4593</v>
      </c>
      <c r="P924" s="26" t="s">
        <v>4594</v>
      </c>
      <c r="Q924" s="26" t="s">
        <v>2091</v>
      </c>
      <c r="R924" s="29">
        <v>44703</v>
      </c>
      <c r="S924" s="26">
        <v>1765</v>
      </c>
      <c r="T924" s="30">
        <v>79</v>
      </c>
    </row>
    <row r="925" spans="1:20" x14ac:dyDescent="0.35">
      <c r="A925" s="31">
        <v>924</v>
      </c>
      <c r="B925" s="32" t="s">
        <v>4595</v>
      </c>
      <c r="C925" s="32" t="s">
        <v>4596</v>
      </c>
      <c r="D925" s="32" t="s">
        <v>4597</v>
      </c>
      <c r="E925" s="32" t="s">
        <v>62</v>
      </c>
      <c r="F925" s="32" t="s">
        <v>49</v>
      </c>
      <c r="G925" s="33">
        <v>4883</v>
      </c>
      <c r="H925" s="27">
        <f t="shared" si="56"/>
        <v>30</v>
      </c>
      <c r="I925" s="34">
        <v>44071</v>
      </c>
      <c r="J925" s="33">
        <f ca="1">DATEDIF('BDD client - segmentation'!$I925,TODAY(),"M")</f>
        <v>31</v>
      </c>
      <c r="K925" s="27">
        <f t="shared" ca="1" si="57"/>
        <v>0</v>
      </c>
      <c r="L925" s="33">
        <v>11</v>
      </c>
      <c r="M925" s="27">
        <f t="shared" si="58"/>
        <v>5.5</v>
      </c>
      <c r="N925" s="27">
        <f t="shared" ca="1" si="59"/>
        <v>35.5</v>
      </c>
      <c r="O925" s="32" t="s">
        <v>4598</v>
      </c>
      <c r="P925" s="32" t="s">
        <v>4180</v>
      </c>
      <c r="Q925" s="32" t="s">
        <v>134</v>
      </c>
      <c r="R925" s="35">
        <v>43197</v>
      </c>
      <c r="S925" s="32">
        <v>549</v>
      </c>
      <c r="T925" s="36">
        <v>245</v>
      </c>
    </row>
    <row r="926" spans="1:20" x14ac:dyDescent="0.35">
      <c r="A926" s="25">
        <v>925</v>
      </c>
      <c r="B926" s="26" t="s">
        <v>4599</v>
      </c>
      <c r="C926" s="26" t="s">
        <v>4600</v>
      </c>
      <c r="D926" s="26" t="s">
        <v>4601</v>
      </c>
      <c r="E926" s="26" t="s">
        <v>62</v>
      </c>
      <c r="F926" s="26" t="s">
        <v>49</v>
      </c>
      <c r="G926" s="27">
        <v>2992</v>
      </c>
      <c r="H926" s="27">
        <f t="shared" si="56"/>
        <v>20</v>
      </c>
      <c r="I926" s="28">
        <v>43800</v>
      </c>
      <c r="J926" s="27">
        <f ca="1">DATEDIF('BDD client - segmentation'!$I926,TODAY(),"M")</f>
        <v>40</v>
      </c>
      <c r="K926" s="27">
        <f t="shared" ca="1" si="57"/>
        <v>0</v>
      </c>
      <c r="L926" s="27">
        <v>30</v>
      </c>
      <c r="M926" s="27">
        <f t="shared" si="58"/>
        <v>15</v>
      </c>
      <c r="N926" s="27">
        <f t="shared" ca="1" si="59"/>
        <v>35</v>
      </c>
      <c r="O926" s="26" t="s">
        <v>4602</v>
      </c>
      <c r="P926" s="26" t="s">
        <v>4603</v>
      </c>
      <c r="Q926" s="26" t="s">
        <v>4604</v>
      </c>
      <c r="R926" s="29">
        <v>44056</v>
      </c>
      <c r="S926" s="26">
        <v>2119</v>
      </c>
      <c r="T926" s="30">
        <v>42</v>
      </c>
    </row>
    <row r="927" spans="1:20" x14ac:dyDescent="0.35">
      <c r="A927" s="31">
        <v>926</v>
      </c>
      <c r="B927" s="32" t="s">
        <v>4605</v>
      </c>
      <c r="C927" s="32" t="s">
        <v>4606</v>
      </c>
      <c r="D927" s="32" t="s">
        <v>4607</v>
      </c>
      <c r="E927" s="32" t="s">
        <v>48</v>
      </c>
      <c r="F927" s="32" t="s">
        <v>49</v>
      </c>
      <c r="G927" s="33">
        <v>235</v>
      </c>
      <c r="H927" s="27">
        <f t="shared" si="56"/>
        <v>5</v>
      </c>
      <c r="I927" s="34">
        <v>43416</v>
      </c>
      <c r="J927" s="33">
        <f ca="1">DATEDIF('BDD client - segmentation'!$I927,TODAY(),"M")</f>
        <v>52</v>
      </c>
      <c r="K927" s="27">
        <f t="shared" ca="1" si="57"/>
        <v>0</v>
      </c>
      <c r="L927" s="33">
        <v>12</v>
      </c>
      <c r="M927" s="27">
        <f t="shared" si="58"/>
        <v>6</v>
      </c>
      <c r="N927" s="27">
        <f t="shared" ca="1" si="59"/>
        <v>11</v>
      </c>
      <c r="O927" s="32" t="s">
        <v>4608</v>
      </c>
      <c r="P927" s="32" t="s">
        <v>4609</v>
      </c>
      <c r="Q927" s="32" t="s">
        <v>2640</v>
      </c>
      <c r="R927" s="35">
        <v>44423</v>
      </c>
      <c r="S927" s="32">
        <v>3245</v>
      </c>
      <c r="T927" s="36">
        <v>12</v>
      </c>
    </row>
    <row r="928" spans="1:20" x14ac:dyDescent="0.35">
      <c r="A928" s="25">
        <v>927</v>
      </c>
      <c r="B928" s="26" t="s">
        <v>4610</v>
      </c>
      <c r="C928" s="26" t="s">
        <v>4611</v>
      </c>
      <c r="D928" s="26" t="s">
        <v>4612</v>
      </c>
      <c r="E928" s="26" t="s">
        <v>62</v>
      </c>
      <c r="F928" s="26" t="s">
        <v>63</v>
      </c>
      <c r="G928" s="27">
        <v>457</v>
      </c>
      <c r="H928" s="27">
        <f t="shared" si="56"/>
        <v>5</v>
      </c>
      <c r="I928" s="28">
        <v>43329</v>
      </c>
      <c r="J928" s="27">
        <f ca="1">DATEDIF('BDD client - segmentation'!$I928,TODAY(),"M")</f>
        <v>55</v>
      </c>
      <c r="K928" s="27">
        <f t="shared" ca="1" si="57"/>
        <v>0</v>
      </c>
      <c r="L928" s="27">
        <v>1</v>
      </c>
      <c r="M928" s="27">
        <f t="shared" si="58"/>
        <v>0.5</v>
      </c>
      <c r="N928" s="27">
        <f t="shared" ca="1" si="59"/>
        <v>5.5</v>
      </c>
      <c r="O928" s="26" t="s">
        <v>4613</v>
      </c>
      <c r="P928" s="26" t="s">
        <v>4614</v>
      </c>
      <c r="Q928" s="26" t="s">
        <v>2900</v>
      </c>
      <c r="R928" s="29">
        <v>44806</v>
      </c>
      <c r="S928" s="26">
        <v>2501</v>
      </c>
      <c r="T928" s="30">
        <v>33</v>
      </c>
    </row>
    <row r="929" spans="1:20" x14ac:dyDescent="0.35">
      <c r="A929" s="31">
        <v>928</v>
      </c>
      <c r="B929" s="32" t="s">
        <v>4615</v>
      </c>
      <c r="C929" s="32" t="s">
        <v>4616</v>
      </c>
      <c r="D929" s="32" t="s">
        <v>4617</v>
      </c>
      <c r="E929" s="32" t="s">
        <v>48</v>
      </c>
      <c r="F929" s="32" t="s">
        <v>49</v>
      </c>
      <c r="G929" s="33">
        <v>1866</v>
      </c>
      <c r="H929" s="27">
        <f t="shared" si="56"/>
        <v>20</v>
      </c>
      <c r="I929" s="34">
        <v>44891</v>
      </c>
      <c r="J929" s="33">
        <f ca="1">DATEDIF('BDD client - segmentation'!$I929,TODAY(),"M")</f>
        <v>4</v>
      </c>
      <c r="K929" s="27">
        <f t="shared" ca="1" si="57"/>
        <v>10</v>
      </c>
      <c r="L929" s="33">
        <v>30</v>
      </c>
      <c r="M929" s="27">
        <f t="shared" si="58"/>
        <v>15</v>
      </c>
      <c r="N929" s="27">
        <f t="shared" ca="1" si="59"/>
        <v>45</v>
      </c>
      <c r="O929" s="32" t="s">
        <v>4618</v>
      </c>
      <c r="P929" s="32" t="s">
        <v>4619</v>
      </c>
      <c r="Q929" s="32" t="s">
        <v>985</v>
      </c>
      <c r="R929" s="35">
        <v>44522</v>
      </c>
      <c r="S929" s="32">
        <v>4047</v>
      </c>
      <c r="T929" s="36">
        <v>38</v>
      </c>
    </row>
    <row r="930" spans="1:20" x14ac:dyDescent="0.35">
      <c r="A930" s="25">
        <v>929</v>
      </c>
      <c r="B930" s="26" t="s">
        <v>3108</v>
      </c>
      <c r="C930" s="26" t="s">
        <v>4620</v>
      </c>
      <c r="D930" s="26" t="s">
        <v>4621</v>
      </c>
      <c r="E930" s="26" t="s">
        <v>48</v>
      </c>
      <c r="F930" s="26" t="s">
        <v>49</v>
      </c>
      <c r="G930" s="27">
        <v>1885</v>
      </c>
      <c r="H930" s="27">
        <f t="shared" si="56"/>
        <v>20</v>
      </c>
      <c r="I930" s="28">
        <v>43424</v>
      </c>
      <c r="J930" s="27">
        <f ca="1">DATEDIF('BDD client - segmentation'!$I930,TODAY(),"M")</f>
        <v>52</v>
      </c>
      <c r="K930" s="27">
        <f t="shared" ca="1" si="57"/>
        <v>0</v>
      </c>
      <c r="L930" s="27">
        <v>12</v>
      </c>
      <c r="M930" s="27">
        <f t="shared" si="58"/>
        <v>6</v>
      </c>
      <c r="N930" s="27">
        <f t="shared" ca="1" si="59"/>
        <v>26</v>
      </c>
      <c r="O930" s="26" t="s">
        <v>4622</v>
      </c>
      <c r="P930" s="26" t="s">
        <v>3179</v>
      </c>
      <c r="Q930" s="26" t="s">
        <v>279</v>
      </c>
      <c r="R930" s="29">
        <v>43247</v>
      </c>
      <c r="S930" s="26">
        <v>272</v>
      </c>
      <c r="T930" s="30">
        <v>51</v>
      </c>
    </row>
    <row r="931" spans="1:20" x14ac:dyDescent="0.35">
      <c r="A931" s="31">
        <v>930</v>
      </c>
      <c r="B931" s="32" t="s">
        <v>4623</v>
      </c>
      <c r="C931" s="32" t="s">
        <v>4624</v>
      </c>
      <c r="D931" s="32" t="s">
        <v>4625</v>
      </c>
      <c r="E931" s="32" t="s">
        <v>62</v>
      </c>
      <c r="F931" s="32" t="s">
        <v>49</v>
      </c>
      <c r="G931" s="33">
        <v>400</v>
      </c>
      <c r="H931" s="27">
        <f t="shared" si="56"/>
        <v>5</v>
      </c>
      <c r="I931" s="34">
        <v>44170</v>
      </c>
      <c r="J931" s="33">
        <f ca="1">DATEDIF('BDD client - segmentation'!$I931,TODAY(),"M")</f>
        <v>27</v>
      </c>
      <c r="K931" s="27">
        <f t="shared" ca="1" si="57"/>
        <v>0</v>
      </c>
      <c r="L931" s="33">
        <v>13</v>
      </c>
      <c r="M931" s="27">
        <f t="shared" si="58"/>
        <v>6.5</v>
      </c>
      <c r="N931" s="27">
        <f t="shared" ca="1" si="59"/>
        <v>11.5</v>
      </c>
      <c r="O931" s="32" t="s">
        <v>4626</v>
      </c>
      <c r="P931" s="32" t="s">
        <v>4121</v>
      </c>
      <c r="Q931" s="32" t="s">
        <v>1760</v>
      </c>
      <c r="R931" s="35">
        <v>43797</v>
      </c>
      <c r="S931" s="32">
        <v>4074</v>
      </c>
      <c r="T931" s="36">
        <v>114</v>
      </c>
    </row>
    <row r="932" spans="1:20" x14ac:dyDescent="0.35">
      <c r="A932" s="25">
        <v>931</v>
      </c>
      <c r="B932" s="26" t="s">
        <v>4627</v>
      </c>
      <c r="C932" s="26" t="s">
        <v>4628</v>
      </c>
      <c r="D932" s="26" t="s">
        <v>4629</v>
      </c>
      <c r="E932" s="26" t="s">
        <v>48</v>
      </c>
      <c r="F932" s="26" t="s">
        <v>49</v>
      </c>
      <c r="G932" s="27">
        <v>1746</v>
      </c>
      <c r="H932" s="27">
        <f t="shared" si="56"/>
        <v>20</v>
      </c>
      <c r="I932" s="28">
        <v>43505</v>
      </c>
      <c r="J932" s="27">
        <f ca="1">DATEDIF('BDD client - segmentation'!$I932,TODAY(),"M")</f>
        <v>49</v>
      </c>
      <c r="K932" s="27">
        <f t="shared" ca="1" si="57"/>
        <v>0</v>
      </c>
      <c r="L932" s="27">
        <v>26</v>
      </c>
      <c r="M932" s="27">
        <f t="shared" si="58"/>
        <v>13</v>
      </c>
      <c r="N932" s="27">
        <f t="shared" ca="1" si="59"/>
        <v>33</v>
      </c>
      <c r="O932" s="26" t="s">
        <v>119</v>
      </c>
      <c r="P932" s="26" t="s">
        <v>4630</v>
      </c>
      <c r="Q932" s="26" t="s">
        <v>680</v>
      </c>
      <c r="R932" s="29">
        <v>43683</v>
      </c>
      <c r="S932" s="26">
        <v>4311</v>
      </c>
      <c r="T932" s="30">
        <v>54</v>
      </c>
    </row>
    <row r="933" spans="1:20" x14ac:dyDescent="0.35">
      <c r="A933" s="31">
        <v>932</v>
      </c>
      <c r="B933" s="32" t="s">
        <v>4631</v>
      </c>
      <c r="C933" s="32" t="s">
        <v>4632</v>
      </c>
      <c r="D933" s="32" t="s">
        <v>4633</v>
      </c>
      <c r="E933" s="32" t="s">
        <v>62</v>
      </c>
      <c r="F933" s="32" t="s">
        <v>49</v>
      </c>
      <c r="G933" s="33">
        <v>1395</v>
      </c>
      <c r="H933" s="27">
        <f t="shared" si="56"/>
        <v>20</v>
      </c>
      <c r="I933" s="34">
        <v>43520</v>
      </c>
      <c r="J933" s="33">
        <f ca="1">DATEDIF('BDD client - segmentation'!$I933,TODAY(),"M")</f>
        <v>49</v>
      </c>
      <c r="K933" s="27">
        <f t="shared" ca="1" si="57"/>
        <v>0</v>
      </c>
      <c r="L933" s="33">
        <v>0</v>
      </c>
      <c r="M933" s="27">
        <f t="shared" si="58"/>
        <v>0</v>
      </c>
      <c r="N933" s="27">
        <f t="shared" ca="1" si="59"/>
        <v>20</v>
      </c>
      <c r="O933" s="32" t="s">
        <v>4634</v>
      </c>
      <c r="P933" s="32" t="s">
        <v>2761</v>
      </c>
      <c r="Q933" s="32" t="s">
        <v>134</v>
      </c>
      <c r="R933" s="35">
        <v>43854</v>
      </c>
      <c r="S933" s="32">
        <v>3349</v>
      </c>
      <c r="T933" s="36">
        <v>49</v>
      </c>
    </row>
    <row r="934" spans="1:20" x14ac:dyDescent="0.35">
      <c r="A934" s="25">
        <v>933</v>
      </c>
      <c r="B934" s="26" t="s">
        <v>4635</v>
      </c>
      <c r="C934" s="26" t="s">
        <v>761</v>
      </c>
      <c r="D934" s="26" t="s">
        <v>4636</v>
      </c>
      <c r="E934" s="26" t="s">
        <v>48</v>
      </c>
      <c r="F934" s="26" t="s">
        <v>49</v>
      </c>
      <c r="G934" s="27">
        <v>3903</v>
      </c>
      <c r="H934" s="27">
        <f t="shared" si="56"/>
        <v>30</v>
      </c>
      <c r="I934" s="28">
        <v>43991</v>
      </c>
      <c r="J934" s="27">
        <f ca="1">DATEDIF('BDD client - segmentation'!$I934,TODAY(),"M")</f>
        <v>33</v>
      </c>
      <c r="K934" s="27">
        <f t="shared" ca="1" si="57"/>
        <v>0</v>
      </c>
      <c r="L934" s="27">
        <v>7</v>
      </c>
      <c r="M934" s="27">
        <f t="shared" si="58"/>
        <v>3.5</v>
      </c>
      <c r="N934" s="27">
        <f t="shared" ca="1" si="59"/>
        <v>33.5</v>
      </c>
      <c r="O934" s="26" t="s">
        <v>4637</v>
      </c>
      <c r="P934" s="26" t="s">
        <v>1955</v>
      </c>
      <c r="Q934" s="26" t="s">
        <v>806</v>
      </c>
      <c r="R934" s="29">
        <v>44907</v>
      </c>
      <c r="S934" s="26">
        <v>3291</v>
      </c>
      <c r="T934" s="30">
        <v>20</v>
      </c>
    </row>
    <row r="935" spans="1:20" x14ac:dyDescent="0.35">
      <c r="A935" s="31">
        <v>934</v>
      </c>
      <c r="B935" s="32" t="s">
        <v>4638</v>
      </c>
      <c r="C935" s="32" t="s">
        <v>4639</v>
      </c>
      <c r="D935" s="32" t="s">
        <v>4640</v>
      </c>
      <c r="E935" s="32" t="s">
        <v>48</v>
      </c>
      <c r="F935" s="32" t="s">
        <v>398</v>
      </c>
      <c r="G935" s="33">
        <v>3665</v>
      </c>
      <c r="H935" s="27">
        <f t="shared" si="56"/>
        <v>30</v>
      </c>
      <c r="I935" s="34">
        <v>44538</v>
      </c>
      <c r="J935" s="33">
        <f ca="1">DATEDIF('BDD client - segmentation'!$I935,TODAY(),"M")</f>
        <v>15</v>
      </c>
      <c r="K935" s="27">
        <f t="shared" ca="1" si="57"/>
        <v>1</v>
      </c>
      <c r="L935" s="33">
        <v>2</v>
      </c>
      <c r="M935" s="27">
        <f t="shared" si="58"/>
        <v>1</v>
      </c>
      <c r="N935" s="27">
        <f t="shared" ca="1" si="59"/>
        <v>32</v>
      </c>
      <c r="O935" s="32" t="s">
        <v>4641</v>
      </c>
      <c r="P935" s="32" t="s">
        <v>4642</v>
      </c>
      <c r="Q935" s="32" t="s">
        <v>4643</v>
      </c>
      <c r="R935" s="35">
        <v>43317</v>
      </c>
      <c r="S935" s="32">
        <v>68</v>
      </c>
      <c r="T935" s="36">
        <v>83</v>
      </c>
    </row>
    <row r="936" spans="1:20" x14ac:dyDescent="0.35">
      <c r="A936" s="25">
        <v>935</v>
      </c>
      <c r="B936" s="26" t="s">
        <v>1439</v>
      </c>
      <c r="C936" s="26" t="s">
        <v>4644</v>
      </c>
      <c r="D936" s="26" t="s">
        <v>4645</v>
      </c>
      <c r="E936" s="26" t="s">
        <v>48</v>
      </c>
      <c r="F936" s="26" t="s">
        <v>49</v>
      </c>
      <c r="G936" s="27">
        <v>1751</v>
      </c>
      <c r="H936" s="27">
        <f t="shared" si="56"/>
        <v>20</v>
      </c>
      <c r="I936" s="28">
        <v>44366</v>
      </c>
      <c r="J936" s="27">
        <f ca="1">DATEDIF('BDD client - segmentation'!$I936,TODAY(),"M")</f>
        <v>21</v>
      </c>
      <c r="K936" s="27">
        <f t="shared" ca="1" si="57"/>
        <v>1</v>
      </c>
      <c r="L936" s="27">
        <v>30</v>
      </c>
      <c r="M936" s="27">
        <f t="shared" si="58"/>
        <v>15</v>
      </c>
      <c r="N936" s="27">
        <f t="shared" ca="1" si="59"/>
        <v>36</v>
      </c>
      <c r="O936" s="26" t="s">
        <v>2321</v>
      </c>
      <c r="P936" s="26" t="s">
        <v>2673</v>
      </c>
      <c r="Q936" s="26" t="s">
        <v>2674</v>
      </c>
      <c r="R936" s="29">
        <v>44359</v>
      </c>
      <c r="S936" s="26">
        <v>1590</v>
      </c>
      <c r="T936" s="30">
        <v>215</v>
      </c>
    </row>
    <row r="937" spans="1:20" x14ac:dyDescent="0.35">
      <c r="A937" s="31">
        <v>936</v>
      </c>
      <c r="B937" s="32" t="s">
        <v>4646</v>
      </c>
      <c r="C937" s="32" t="s">
        <v>4647</v>
      </c>
      <c r="D937" s="32" t="s">
        <v>4648</v>
      </c>
      <c r="E937" s="32" t="s">
        <v>48</v>
      </c>
      <c r="F937" s="32" t="s">
        <v>49</v>
      </c>
      <c r="G937" s="33">
        <v>4264</v>
      </c>
      <c r="H937" s="27">
        <f t="shared" si="56"/>
        <v>30</v>
      </c>
      <c r="I937" s="34">
        <v>43806</v>
      </c>
      <c r="J937" s="33">
        <f ca="1">DATEDIF('BDD client - segmentation'!$I937,TODAY(),"M")</f>
        <v>39</v>
      </c>
      <c r="K937" s="27">
        <f t="shared" ca="1" si="57"/>
        <v>0</v>
      </c>
      <c r="L937" s="33">
        <v>13</v>
      </c>
      <c r="M937" s="27">
        <f t="shared" si="58"/>
        <v>6.5</v>
      </c>
      <c r="N937" s="27">
        <f t="shared" ca="1" si="59"/>
        <v>36.5</v>
      </c>
      <c r="O937" s="32" t="s">
        <v>132</v>
      </c>
      <c r="P937" s="32" t="s">
        <v>4649</v>
      </c>
      <c r="Q937" s="32" t="s">
        <v>4650</v>
      </c>
      <c r="R937" s="35">
        <v>44154</v>
      </c>
      <c r="S937" s="32">
        <v>164</v>
      </c>
      <c r="T937" s="36">
        <v>154</v>
      </c>
    </row>
    <row r="938" spans="1:20" x14ac:dyDescent="0.35">
      <c r="A938" s="25">
        <v>937</v>
      </c>
      <c r="B938" s="26" t="s">
        <v>4651</v>
      </c>
      <c r="C938" s="26" t="s">
        <v>4652</v>
      </c>
      <c r="D938" s="26" t="s">
        <v>4653</v>
      </c>
      <c r="E938" s="26" t="s">
        <v>62</v>
      </c>
      <c r="F938" s="26" t="s">
        <v>49</v>
      </c>
      <c r="G938" s="27">
        <v>3165</v>
      </c>
      <c r="H938" s="27">
        <f t="shared" si="56"/>
        <v>30</v>
      </c>
      <c r="I938" s="28">
        <v>43219</v>
      </c>
      <c r="J938" s="27">
        <f ca="1">DATEDIF('BDD client - segmentation'!$I938,TODAY(),"M")</f>
        <v>59</v>
      </c>
      <c r="K938" s="27">
        <f t="shared" ca="1" si="57"/>
        <v>0</v>
      </c>
      <c r="L938" s="27">
        <v>18</v>
      </c>
      <c r="M938" s="27">
        <f t="shared" si="58"/>
        <v>9</v>
      </c>
      <c r="N938" s="27">
        <f t="shared" ca="1" si="59"/>
        <v>39</v>
      </c>
      <c r="O938" s="26" t="s">
        <v>1101</v>
      </c>
      <c r="P938" s="26" t="s">
        <v>1438</v>
      </c>
      <c r="Q938" s="26" t="s">
        <v>89</v>
      </c>
      <c r="R938" s="29">
        <v>43763</v>
      </c>
      <c r="S938" s="26">
        <v>48</v>
      </c>
      <c r="T938" s="30">
        <v>158</v>
      </c>
    </row>
    <row r="939" spans="1:20" x14ac:dyDescent="0.35">
      <c r="A939" s="31">
        <v>938</v>
      </c>
      <c r="B939" s="32" t="s">
        <v>4654</v>
      </c>
      <c r="C939" s="32" t="s">
        <v>4655</v>
      </c>
      <c r="D939" s="32" t="s">
        <v>4656</v>
      </c>
      <c r="E939" s="32" t="s">
        <v>48</v>
      </c>
      <c r="F939" s="32" t="s">
        <v>49</v>
      </c>
      <c r="G939" s="33">
        <v>473</v>
      </c>
      <c r="H939" s="27">
        <f t="shared" si="56"/>
        <v>5</v>
      </c>
      <c r="I939" s="34">
        <v>43928</v>
      </c>
      <c r="J939" s="33">
        <f ca="1">DATEDIF('BDD client - segmentation'!$I939,TODAY(),"M")</f>
        <v>35</v>
      </c>
      <c r="K939" s="27">
        <f t="shared" ca="1" si="57"/>
        <v>0</v>
      </c>
      <c r="L939" s="33">
        <v>9</v>
      </c>
      <c r="M939" s="27">
        <f t="shared" si="58"/>
        <v>4.5</v>
      </c>
      <c r="N939" s="27">
        <f t="shared" ca="1" si="59"/>
        <v>9.5</v>
      </c>
      <c r="O939" s="32" t="s">
        <v>4657</v>
      </c>
      <c r="P939" s="32" t="s">
        <v>4658</v>
      </c>
      <c r="Q939" s="32" t="s">
        <v>214</v>
      </c>
      <c r="R939" s="35">
        <v>44652</v>
      </c>
      <c r="S939" s="32">
        <v>4185</v>
      </c>
      <c r="T939" s="36">
        <v>137</v>
      </c>
    </row>
    <row r="940" spans="1:20" x14ac:dyDescent="0.35">
      <c r="A940" s="25">
        <v>939</v>
      </c>
      <c r="B940" s="26" t="s">
        <v>4659</v>
      </c>
      <c r="C940" s="26" t="s">
        <v>4660</v>
      </c>
      <c r="D940" s="26" t="s">
        <v>4661</v>
      </c>
      <c r="E940" s="26" t="s">
        <v>48</v>
      </c>
      <c r="F940" s="26" t="s">
        <v>93</v>
      </c>
      <c r="G940" s="27">
        <v>4229</v>
      </c>
      <c r="H940" s="27">
        <f t="shared" si="56"/>
        <v>30</v>
      </c>
      <c r="I940" s="28">
        <v>44699</v>
      </c>
      <c r="J940" s="27">
        <f ca="1">DATEDIF('BDD client - segmentation'!$I940,TODAY(),"M")</f>
        <v>10</v>
      </c>
      <c r="K940" s="27">
        <f t="shared" ca="1" si="57"/>
        <v>5</v>
      </c>
      <c r="L940" s="27">
        <v>28</v>
      </c>
      <c r="M940" s="27">
        <f t="shared" si="58"/>
        <v>14</v>
      </c>
      <c r="N940" s="27">
        <f t="shared" ca="1" si="59"/>
        <v>49</v>
      </c>
      <c r="O940" s="26" t="s">
        <v>2104</v>
      </c>
      <c r="P940" s="26" t="s">
        <v>3784</v>
      </c>
      <c r="Q940" s="26" t="s">
        <v>4662</v>
      </c>
      <c r="R940" s="29">
        <v>43829</v>
      </c>
      <c r="S940" s="26">
        <v>568</v>
      </c>
      <c r="T940" s="30">
        <v>242</v>
      </c>
    </row>
    <row r="941" spans="1:20" x14ac:dyDescent="0.35">
      <c r="A941" s="31">
        <v>940</v>
      </c>
      <c r="B941" s="32" t="s">
        <v>4663</v>
      </c>
      <c r="C941" s="32" t="s">
        <v>4664</v>
      </c>
      <c r="D941" s="32" t="s">
        <v>4665</v>
      </c>
      <c r="E941" s="32" t="s">
        <v>48</v>
      </c>
      <c r="F941" s="32" t="s">
        <v>49</v>
      </c>
      <c r="G941" s="33">
        <v>440</v>
      </c>
      <c r="H941" s="27">
        <f t="shared" si="56"/>
        <v>5</v>
      </c>
      <c r="I941" s="34">
        <v>44366</v>
      </c>
      <c r="J941" s="33">
        <f ca="1">DATEDIF('BDD client - segmentation'!$I941,TODAY(),"M")</f>
        <v>21</v>
      </c>
      <c r="K941" s="27">
        <f t="shared" ca="1" si="57"/>
        <v>1</v>
      </c>
      <c r="L941" s="33">
        <v>16</v>
      </c>
      <c r="M941" s="27">
        <f t="shared" si="58"/>
        <v>8</v>
      </c>
      <c r="N941" s="27">
        <f t="shared" ca="1" si="59"/>
        <v>14</v>
      </c>
      <c r="O941" s="32" t="s">
        <v>4666</v>
      </c>
      <c r="P941" s="32" t="s">
        <v>4667</v>
      </c>
      <c r="Q941" s="32" t="s">
        <v>382</v>
      </c>
      <c r="R941" s="35">
        <v>43142</v>
      </c>
      <c r="S941" s="32">
        <v>2271</v>
      </c>
      <c r="T941" s="36">
        <v>238</v>
      </c>
    </row>
    <row r="942" spans="1:20" x14ac:dyDescent="0.35">
      <c r="A942" s="25">
        <v>941</v>
      </c>
      <c r="B942" s="26" t="s">
        <v>4668</v>
      </c>
      <c r="C942" s="26" t="s">
        <v>4669</v>
      </c>
      <c r="D942" s="26" t="s">
        <v>4670</v>
      </c>
      <c r="E942" s="26" t="s">
        <v>62</v>
      </c>
      <c r="F942" s="26" t="s">
        <v>112</v>
      </c>
      <c r="G942" s="27">
        <v>4968</v>
      </c>
      <c r="H942" s="27">
        <f t="shared" si="56"/>
        <v>30</v>
      </c>
      <c r="I942" s="28">
        <v>44778</v>
      </c>
      <c r="J942" s="27">
        <f ca="1">DATEDIF('BDD client - segmentation'!$I942,TODAY(),"M")</f>
        <v>7</v>
      </c>
      <c r="K942" s="27">
        <f t="shared" ca="1" si="57"/>
        <v>5</v>
      </c>
      <c r="L942" s="27">
        <v>23</v>
      </c>
      <c r="M942" s="27">
        <f t="shared" si="58"/>
        <v>11.5</v>
      </c>
      <c r="N942" s="27">
        <f t="shared" ca="1" si="59"/>
        <v>46.5</v>
      </c>
      <c r="O942" s="26" t="s">
        <v>4469</v>
      </c>
      <c r="P942" s="26" t="s">
        <v>114</v>
      </c>
      <c r="Q942" s="26" t="s">
        <v>115</v>
      </c>
      <c r="R942" s="29">
        <v>44820</v>
      </c>
      <c r="S942" s="26">
        <v>1637</v>
      </c>
      <c r="T942" s="30">
        <v>125</v>
      </c>
    </row>
    <row r="943" spans="1:20" x14ac:dyDescent="0.35">
      <c r="A943" s="31">
        <v>942</v>
      </c>
      <c r="B943" s="32" t="s">
        <v>4671</v>
      </c>
      <c r="C943" s="32" t="s">
        <v>4672</v>
      </c>
      <c r="D943" s="32" t="s">
        <v>4673</v>
      </c>
      <c r="E943" s="32" t="s">
        <v>48</v>
      </c>
      <c r="F943" s="32" t="s">
        <v>49</v>
      </c>
      <c r="G943" s="33">
        <v>1830</v>
      </c>
      <c r="H943" s="27">
        <f t="shared" si="56"/>
        <v>20</v>
      </c>
      <c r="I943" s="34">
        <v>43368</v>
      </c>
      <c r="J943" s="33">
        <f ca="1">DATEDIF('BDD client - segmentation'!$I943,TODAY(),"M")</f>
        <v>54</v>
      </c>
      <c r="K943" s="27">
        <f t="shared" ca="1" si="57"/>
        <v>0</v>
      </c>
      <c r="L943" s="33">
        <v>16</v>
      </c>
      <c r="M943" s="27">
        <f t="shared" si="58"/>
        <v>8</v>
      </c>
      <c r="N943" s="27">
        <f t="shared" ca="1" si="59"/>
        <v>28</v>
      </c>
      <c r="O943" s="32" t="s">
        <v>4674</v>
      </c>
      <c r="P943" s="32" t="s">
        <v>4438</v>
      </c>
      <c r="Q943" s="32" t="s">
        <v>4439</v>
      </c>
      <c r="R943" s="35">
        <v>44385</v>
      </c>
      <c r="S943" s="32">
        <v>381</v>
      </c>
      <c r="T943" s="36">
        <v>24</v>
      </c>
    </row>
    <row r="944" spans="1:20" x14ac:dyDescent="0.35">
      <c r="A944" s="25">
        <v>943</v>
      </c>
      <c r="B944" s="26" t="s">
        <v>4675</v>
      </c>
      <c r="C944" s="26" t="s">
        <v>4676</v>
      </c>
      <c r="D944" s="26" t="s">
        <v>4677</v>
      </c>
      <c r="E944" s="26" t="s">
        <v>62</v>
      </c>
      <c r="F944" s="26" t="s">
        <v>63</v>
      </c>
      <c r="G944" s="27">
        <v>415</v>
      </c>
      <c r="H944" s="27">
        <f t="shared" si="56"/>
        <v>5</v>
      </c>
      <c r="I944" s="28">
        <v>44870</v>
      </c>
      <c r="J944" s="27">
        <f ca="1">DATEDIF('BDD client - segmentation'!$I944,TODAY(),"M")</f>
        <v>4</v>
      </c>
      <c r="K944" s="27">
        <f t="shared" ca="1" si="57"/>
        <v>10</v>
      </c>
      <c r="L944" s="27">
        <v>8</v>
      </c>
      <c r="M944" s="27">
        <f t="shared" si="58"/>
        <v>4</v>
      </c>
      <c r="N944" s="27">
        <f t="shared" ca="1" si="59"/>
        <v>19</v>
      </c>
      <c r="O944" s="26" t="s">
        <v>3656</v>
      </c>
      <c r="P944" s="26" t="s">
        <v>4678</v>
      </c>
      <c r="Q944" s="26" t="s">
        <v>4679</v>
      </c>
      <c r="R944" s="29">
        <v>43218</v>
      </c>
      <c r="S944" s="26">
        <v>23</v>
      </c>
      <c r="T944" s="30">
        <v>72</v>
      </c>
    </row>
    <row r="945" spans="1:20" x14ac:dyDescent="0.35">
      <c r="A945" s="31">
        <v>944</v>
      </c>
      <c r="B945" s="32" t="s">
        <v>4680</v>
      </c>
      <c r="C945" s="32" t="s">
        <v>4681</v>
      </c>
      <c r="D945" s="32" t="s">
        <v>4682</v>
      </c>
      <c r="E945" s="32" t="s">
        <v>48</v>
      </c>
      <c r="F945" s="32" t="s">
        <v>49</v>
      </c>
      <c r="G945" s="33">
        <v>2679</v>
      </c>
      <c r="H945" s="27">
        <f t="shared" si="56"/>
        <v>20</v>
      </c>
      <c r="I945" s="34">
        <v>43759</v>
      </c>
      <c r="J945" s="33">
        <f ca="1">DATEDIF('BDD client - segmentation'!$I945,TODAY(),"M")</f>
        <v>41</v>
      </c>
      <c r="K945" s="27">
        <f t="shared" ca="1" si="57"/>
        <v>0</v>
      </c>
      <c r="L945" s="33">
        <v>15</v>
      </c>
      <c r="M945" s="27">
        <f t="shared" si="58"/>
        <v>7.5</v>
      </c>
      <c r="N945" s="27">
        <f t="shared" ca="1" si="59"/>
        <v>27.5</v>
      </c>
      <c r="O945" s="32" t="s">
        <v>915</v>
      </c>
      <c r="P945" s="32" t="s">
        <v>1084</v>
      </c>
      <c r="Q945" s="32" t="s">
        <v>1085</v>
      </c>
      <c r="R945" s="35">
        <v>44568</v>
      </c>
      <c r="S945" s="32">
        <v>1470</v>
      </c>
      <c r="T945" s="36">
        <v>160</v>
      </c>
    </row>
    <row r="946" spans="1:20" x14ac:dyDescent="0.35">
      <c r="A946" s="25">
        <v>945</v>
      </c>
      <c r="B946" s="26" t="s">
        <v>4683</v>
      </c>
      <c r="C946" s="26" t="s">
        <v>4684</v>
      </c>
      <c r="D946" s="26" t="s">
        <v>4685</v>
      </c>
      <c r="E946" s="26" t="s">
        <v>48</v>
      </c>
      <c r="F946" s="26" t="s">
        <v>49</v>
      </c>
      <c r="G946" s="27">
        <v>4029</v>
      </c>
      <c r="H946" s="27">
        <f t="shared" si="56"/>
        <v>30</v>
      </c>
      <c r="I946" s="28">
        <v>44614</v>
      </c>
      <c r="J946" s="27">
        <f ca="1">DATEDIF('BDD client - segmentation'!$I946,TODAY(),"M")</f>
        <v>13</v>
      </c>
      <c r="K946" s="27">
        <f t="shared" ca="1" si="57"/>
        <v>1</v>
      </c>
      <c r="L946" s="27">
        <v>0</v>
      </c>
      <c r="M946" s="27">
        <f t="shared" si="58"/>
        <v>0</v>
      </c>
      <c r="N946" s="27">
        <f t="shared" ca="1" si="59"/>
        <v>31</v>
      </c>
      <c r="O946" s="26" t="s">
        <v>4686</v>
      </c>
      <c r="P946" s="26" t="s">
        <v>3070</v>
      </c>
      <c r="Q946" s="26" t="s">
        <v>3071</v>
      </c>
      <c r="R946" s="29">
        <v>44754</v>
      </c>
      <c r="S946" s="26">
        <v>2047</v>
      </c>
      <c r="T946" s="30">
        <v>73</v>
      </c>
    </row>
    <row r="947" spans="1:20" x14ac:dyDescent="0.35">
      <c r="A947" s="31">
        <v>946</v>
      </c>
      <c r="B947" s="32" t="s">
        <v>4687</v>
      </c>
      <c r="C947" s="32" t="s">
        <v>4688</v>
      </c>
      <c r="D947" s="32" t="s">
        <v>4689</v>
      </c>
      <c r="E947" s="32" t="s">
        <v>62</v>
      </c>
      <c r="F947" s="32" t="s">
        <v>49</v>
      </c>
      <c r="G947" s="33">
        <v>4676</v>
      </c>
      <c r="H947" s="27">
        <f t="shared" si="56"/>
        <v>30</v>
      </c>
      <c r="I947" s="34">
        <v>44831</v>
      </c>
      <c r="J947" s="33">
        <f ca="1">DATEDIF('BDD client - segmentation'!$I947,TODAY(),"M")</f>
        <v>6</v>
      </c>
      <c r="K947" s="27">
        <f t="shared" ca="1" si="57"/>
        <v>10</v>
      </c>
      <c r="L947" s="33">
        <v>29</v>
      </c>
      <c r="M947" s="27">
        <f t="shared" si="58"/>
        <v>14.5</v>
      </c>
      <c r="N947" s="27">
        <f t="shared" ca="1" si="59"/>
        <v>54.5</v>
      </c>
      <c r="O947" s="32" t="s">
        <v>174</v>
      </c>
      <c r="P947" s="32" t="s">
        <v>4690</v>
      </c>
      <c r="Q947" s="32" t="s">
        <v>4691</v>
      </c>
      <c r="R947" s="35">
        <v>44456</v>
      </c>
      <c r="S947" s="32">
        <v>4417</v>
      </c>
      <c r="T947" s="36">
        <v>57</v>
      </c>
    </row>
    <row r="948" spans="1:20" x14ac:dyDescent="0.35">
      <c r="A948" s="25">
        <v>947</v>
      </c>
      <c r="B948" s="26" t="s">
        <v>4692</v>
      </c>
      <c r="C948" s="26" t="s">
        <v>4693</v>
      </c>
      <c r="D948" s="26" t="s">
        <v>4694</v>
      </c>
      <c r="E948" s="26" t="s">
        <v>62</v>
      </c>
      <c r="F948" s="26" t="s">
        <v>49</v>
      </c>
      <c r="G948" s="27">
        <v>594</v>
      </c>
      <c r="H948" s="27">
        <f t="shared" si="56"/>
        <v>10</v>
      </c>
      <c r="I948" s="28">
        <v>44297</v>
      </c>
      <c r="J948" s="27">
        <f ca="1">DATEDIF('BDD client - segmentation'!$I948,TODAY(),"M")</f>
        <v>23</v>
      </c>
      <c r="K948" s="27">
        <f t="shared" ca="1" si="57"/>
        <v>1</v>
      </c>
      <c r="L948" s="27">
        <v>25</v>
      </c>
      <c r="M948" s="27">
        <f t="shared" si="58"/>
        <v>12.5</v>
      </c>
      <c r="N948" s="27">
        <f t="shared" ca="1" si="59"/>
        <v>23.5</v>
      </c>
      <c r="O948" s="26" t="s">
        <v>638</v>
      </c>
      <c r="P948" s="26" t="s">
        <v>4695</v>
      </c>
      <c r="Q948" s="26" t="s">
        <v>4275</v>
      </c>
      <c r="R948" s="29">
        <v>43474</v>
      </c>
      <c r="S948" s="26">
        <v>2947</v>
      </c>
      <c r="T948" s="30">
        <v>235</v>
      </c>
    </row>
    <row r="949" spans="1:20" x14ac:dyDescent="0.35">
      <c r="A949" s="31">
        <v>948</v>
      </c>
      <c r="B949" s="32" t="s">
        <v>4696</v>
      </c>
      <c r="C949" s="32" t="s">
        <v>4697</v>
      </c>
      <c r="D949" s="32" t="s">
        <v>4698</v>
      </c>
      <c r="E949" s="32" t="s">
        <v>62</v>
      </c>
      <c r="F949" s="32" t="s">
        <v>49</v>
      </c>
      <c r="G949" s="33">
        <v>4445</v>
      </c>
      <c r="H949" s="27">
        <f t="shared" si="56"/>
        <v>30</v>
      </c>
      <c r="I949" s="34">
        <v>44300</v>
      </c>
      <c r="J949" s="33">
        <f ca="1">DATEDIF('BDD client - segmentation'!$I949,TODAY(),"M")</f>
        <v>23</v>
      </c>
      <c r="K949" s="27">
        <f t="shared" ca="1" si="57"/>
        <v>1</v>
      </c>
      <c r="L949" s="33">
        <v>4</v>
      </c>
      <c r="M949" s="27">
        <f t="shared" si="58"/>
        <v>2</v>
      </c>
      <c r="N949" s="27">
        <f t="shared" ca="1" si="59"/>
        <v>33</v>
      </c>
      <c r="O949" s="32" t="s">
        <v>4699</v>
      </c>
      <c r="P949" s="32" t="s">
        <v>4700</v>
      </c>
      <c r="Q949" s="32" t="s">
        <v>4701</v>
      </c>
      <c r="R949" s="35">
        <v>44432</v>
      </c>
      <c r="S949" s="32">
        <v>4294</v>
      </c>
      <c r="T949" s="36">
        <v>198</v>
      </c>
    </row>
    <row r="950" spans="1:20" x14ac:dyDescent="0.35">
      <c r="A950" s="25">
        <v>949</v>
      </c>
      <c r="B950" s="26" t="s">
        <v>4702</v>
      </c>
      <c r="C950" s="26" t="s">
        <v>4703</v>
      </c>
      <c r="D950" s="26" t="s">
        <v>4704</v>
      </c>
      <c r="E950" s="26" t="s">
        <v>48</v>
      </c>
      <c r="F950" s="26" t="s">
        <v>49</v>
      </c>
      <c r="G950" s="27">
        <v>1406</v>
      </c>
      <c r="H950" s="27">
        <f t="shared" si="56"/>
        <v>20</v>
      </c>
      <c r="I950" s="28">
        <v>43630</v>
      </c>
      <c r="J950" s="27">
        <f ca="1">DATEDIF('BDD client - segmentation'!$I950,TODAY(),"M")</f>
        <v>45</v>
      </c>
      <c r="K950" s="27">
        <f t="shared" ca="1" si="57"/>
        <v>0</v>
      </c>
      <c r="L950" s="27">
        <v>6</v>
      </c>
      <c r="M950" s="27">
        <f t="shared" si="58"/>
        <v>3</v>
      </c>
      <c r="N950" s="27">
        <f t="shared" ca="1" si="59"/>
        <v>23</v>
      </c>
      <c r="O950" s="26" t="s">
        <v>4705</v>
      </c>
      <c r="P950" s="26" t="s">
        <v>4706</v>
      </c>
      <c r="Q950" s="26" t="s">
        <v>4707</v>
      </c>
      <c r="R950" s="29">
        <v>44576</v>
      </c>
      <c r="S950" s="26">
        <v>2779</v>
      </c>
      <c r="T950" s="30">
        <v>151</v>
      </c>
    </row>
    <row r="951" spans="1:20" x14ac:dyDescent="0.35">
      <c r="A951" s="31">
        <v>950</v>
      </c>
      <c r="B951" s="32" t="s">
        <v>2079</v>
      </c>
      <c r="C951" s="32" t="s">
        <v>4708</v>
      </c>
      <c r="D951" s="32" t="s">
        <v>4709</v>
      </c>
      <c r="E951" s="32" t="s">
        <v>62</v>
      </c>
      <c r="F951" s="32" t="s">
        <v>49</v>
      </c>
      <c r="G951" s="33">
        <v>1379</v>
      </c>
      <c r="H951" s="27">
        <f t="shared" si="56"/>
        <v>20</v>
      </c>
      <c r="I951" s="34">
        <v>43797</v>
      </c>
      <c r="J951" s="33">
        <f ca="1">DATEDIF('BDD client - segmentation'!$I951,TODAY(),"M")</f>
        <v>40</v>
      </c>
      <c r="K951" s="27">
        <f t="shared" ca="1" si="57"/>
        <v>0</v>
      </c>
      <c r="L951" s="33">
        <v>17</v>
      </c>
      <c r="M951" s="27">
        <f t="shared" si="58"/>
        <v>8.5</v>
      </c>
      <c r="N951" s="27">
        <f t="shared" ca="1" si="59"/>
        <v>28.5</v>
      </c>
      <c r="O951" s="32" t="s">
        <v>4710</v>
      </c>
      <c r="P951" s="32" t="s">
        <v>4711</v>
      </c>
      <c r="Q951" s="32" t="s">
        <v>4712</v>
      </c>
      <c r="R951" s="35">
        <v>44596</v>
      </c>
      <c r="S951" s="32">
        <v>2384</v>
      </c>
      <c r="T951" s="36">
        <v>91</v>
      </c>
    </row>
    <row r="952" spans="1:20" x14ac:dyDescent="0.35">
      <c r="A952" s="25">
        <v>951</v>
      </c>
      <c r="B952" s="26" t="s">
        <v>4713</v>
      </c>
      <c r="C952" s="26" t="s">
        <v>4714</v>
      </c>
      <c r="D952" s="26" t="s">
        <v>4715</v>
      </c>
      <c r="E952" s="26" t="s">
        <v>48</v>
      </c>
      <c r="F952" s="26" t="s">
        <v>49</v>
      </c>
      <c r="G952" s="27">
        <v>4688</v>
      </c>
      <c r="H952" s="27">
        <f t="shared" si="56"/>
        <v>30</v>
      </c>
      <c r="I952" s="28">
        <v>43394</v>
      </c>
      <c r="J952" s="27">
        <f ca="1">DATEDIF('BDD client - segmentation'!$I952,TODAY(),"M")</f>
        <v>53</v>
      </c>
      <c r="K952" s="27">
        <f t="shared" ca="1" si="57"/>
        <v>0</v>
      </c>
      <c r="L952" s="27">
        <v>19</v>
      </c>
      <c r="M952" s="27">
        <f t="shared" si="58"/>
        <v>9.5</v>
      </c>
      <c r="N952" s="27">
        <f t="shared" ca="1" si="59"/>
        <v>39.5</v>
      </c>
      <c r="O952" s="26" t="s">
        <v>4716</v>
      </c>
      <c r="P952" s="26" t="s">
        <v>4717</v>
      </c>
      <c r="Q952" s="26" t="s">
        <v>3667</v>
      </c>
      <c r="R952" s="29">
        <v>44788</v>
      </c>
      <c r="S952" s="26">
        <v>3144</v>
      </c>
      <c r="T952" s="30">
        <v>220</v>
      </c>
    </row>
    <row r="953" spans="1:20" x14ac:dyDescent="0.35">
      <c r="A953" s="31">
        <v>952</v>
      </c>
      <c r="B953" s="32" t="s">
        <v>4718</v>
      </c>
      <c r="C953" s="32" t="s">
        <v>4719</v>
      </c>
      <c r="D953" s="32" t="s">
        <v>4720</v>
      </c>
      <c r="E953" s="32" t="s">
        <v>48</v>
      </c>
      <c r="F953" s="32" t="s">
        <v>49</v>
      </c>
      <c r="G953" s="33">
        <v>824</v>
      </c>
      <c r="H953" s="27">
        <f t="shared" si="56"/>
        <v>10</v>
      </c>
      <c r="I953" s="34">
        <v>43274</v>
      </c>
      <c r="J953" s="33">
        <f ca="1">DATEDIF('BDD client - segmentation'!$I953,TODAY(),"M")</f>
        <v>57</v>
      </c>
      <c r="K953" s="27">
        <f t="shared" ca="1" si="57"/>
        <v>0</v>
      </c>
      <c r="L953" s="33">
        <v>17</v>
      </c>
      <c r="M953" s="27">
        <f t="shared" si="58"/>
        <v>8.5</v>
      </c>
      <c r="N953" s="27">
        <f t="shared" ca="1" si="59"/>
        <v>18.5</v>
      </c>
      <c r="O953" s="32" t="s">
        <v>2104</v>
      </c>
      <c r="P953" s="32" t="s">
        <v>1412</v>
      </c>
      <c r="Q953" s="32" t="s">
        <v>680</v>
      </c>
      <c r="R953" s="35">
        <v>43265</v>
      </c>
      <c r="S953" s="32">
        <v>4584</v>
      </c>
      <c r="T953" s="36">
        <v>189</v>
      </c>
    </row>
    <row r="954" spans="1:20" x14ac:dyDescent="0.35">
      <c r="A954" s="25">
        <v>953</v>
      </c>
      <c r="B954" s="26" t="s">
        <v>4721</v>
      </c>
      <c r="C954" s="26" t="s">
        <v>4722</v>
      </c>
      <c r="D954" s="26" t="s">
        <v>4723</v>
      </c>
      <c r="E954" s="26" t="s">
        <v>62</v>
      </c>
      <c r="F954" s="26" t="s">
        <v>49</v>
      </c>
      <c r="G954" s="27">
        <v>1406</v>
      </c>
      <c r="H954" s="27">
        <f t="shared" si="56"/>
        <v>20</v>
      </c>
      <c r="I954" s="28">
        <v>44830</v>
      </c>
      <c r="J954" s="27">
        <f ca="1">DATEDIF('BDD client - segmentation'!$I954,TODAY(),"M")</f>
        <v>6</v>
      </c>
      <c r="K954" s="27">
        <f t="shared" ca="1" si="57"/>
        <v>10</v>
      </c>
      <c r="L954" s="27">
        <v>4</v>
      </c>
      <c r="M954" s="27">
        <f t="shared" si="58"/>
        <v>2</v>
      </c>
      <c r="N954" s="27">
        <f t="shared" ca="1" si="59"/>
        <v>32</v>
      </c>
      <c r="O954" s="26" t="s">
        <v>4724</v>
      </c>
      <c r="P954" s="26" t="s">
        <v>4725</v>
      </c>
      <c r="Q954" s="26" t="s">
        <v>876</v>
      </c>
      <c r="R954" s="29">
        <v>43451</v>
      </c>
      <c r="S954" s="26">
        <v>1291</v>
      </c>
      <c r="T954" s="30">
        <v>175</v>
      </c>
    </row>
    <row r="955" spans="1:20" x14ac:dyDescent="0.35">
      <c r="A955" s="31">
        <v>954</v>
      </c>
      <c r="B955" s="32" t="s">
        <v>4726</v>
      </c>
      <c r="C955" s="32" t="s">
        <v>4727</v>
      </c>
      <c r="D955" s="32" t="s">
        <v>4728</v>
      </c>
      <c r="E955" s="32" t="s">
        <v>48</v>
      </c>
      <c r="F955" s="32" t="s">
        <v>49</v>
      </c>
      <c r="G955" s="33">
        <v>662</v>
      </c>
      <c r="H955" s="27">
        <f t="shared" si="56"/>
        <v>10</v>
      </c>
      <c r="I955" s="34">
        <v>44400</v>
      </c>
      <c r="J955" s="33">
        <f ca="1">DATEDIF('BDD client - segmentation'!$I955,TODAY(),"M")</f>
        <v>20</v>
      </c>
      <c r="K955" s="27">
        <f t="shared" ca="1" si="57"/>
        <v>1</v>
      </c>
      <c r="L955" s="33">
        <v>24</v>
      </c>
      <c r="M955" s="27">
        <f t="shared" si="58"/>
        <v>12</v>
      </c>
      <c r="N955" s="27">
        <f t="shared" ca="1" si="59"/>
        <v>23</v>
      </c>
      <c r="O955" s="32" t="s">
        <v>4729</v>
      </c>
      <c r="P955" s="32" t="s">
        <v>3230</v>
      </c>
      <c r="Q955" s="32" t="s">
        <v>1052</v>
      </c>
      <c r="R955" s="35">
        <v>43411</v>
      </c>
      <c r="S955" s="32">
        <v>1537</v>
      </c>
      <c r="T955" s="36">
        <v>61</v>
      </c>
    </row>
    <row r="956" spans="1:20" x14ac:dyDescent="0.35">
      <c r="A956" s="25">
        <v>955</v>
      </c>
      <c r="B956" s="26" t="s">
        <v>4730</v>
      </c>
      <c r="C956" s="26" t="s">
        <v>4731</v>
      </c>
      <c r="D956" s="26" t="s">
        <v>4732</v>
      </c>
      <c r="E956" s="26" t="s">
        <v>48</v>
      </c>
      <c r="F956" s="26" t="s">
        <v>49</v>
      </c>
      <c r="G956" s="27">
        <v>4994</v>
      </c>
      <c r="H956" s="27">
        <f t="shared" si="56"/>
        <v>30</v>
      </c>
      <c r="I956" s="28">
        <v>43488</v>
      </c>
      <c r="J956" s="27">
        <f ca="1">DATEDIF('BDD client - segmentation'!$I956,TODAY(),"M")</f>
        <v>50</v>
      </c>
      <c r="K956" s="27">
        <f t="shared" ca="1" si="57"/>
        <v>0</v>
      </c>
      <c r="L956" s="27">
        <v>9</v>
      </c>
      <c r="M956" s="27">
        <f t="shared" si="58"/>
        <v>4.5</v>
      </c>
      <c r="N956" s="27">
        <f t="shared" ca="1" si="59"/>
        <v>34.5</v>
      </c>
      <c r="O956" s="26" t="s">
        <v>4733</v>
      </c>
      <c r="P956" s="26" t="s">
        <v>347</v>
      </c>
      <c r="Q956" s="26" t="s">
        <v>320</v>
      </c>
      <c r="R956" s="29">
        <v>43623</v>
      </c>
      <c r="S956" s="26">
        <v>1670</v>
      </c>
      <c r="T956" s="30">
        <v>250</v>
      </c>
    </row>
    <row r="957" spans="1:20" x14ac:dyDescent="0.35">
      <c r="A957" s="31">
        <v>956</v>
      </c>
      <c r="B957" s="32" t="s">
        <v>4734</v>
      </c>
      <c r="C957" s="32" t="s">
        <v>4735</v>
      </c>
      <c r="D957" s="32" t="s">
        <v>4736</v>
      </c>
      <c r="E957" s="32" t="s">
        <v>48</v>
      </c>
      <c r="F957" s="32" t="s">
        <v>205</v>
      </c>
      <c r="G957" s="33">
        <v>2034</v>
      </c>
      <c r="H957" s="27">
        <f t="shared" si="56"/>
        <v>20</v>
      </c>
      <c r="I957" s="34">
        <v>44096</v>
      </c>
      <c r="J957" s="33">
        <f ca="1">DATEDIF('BDD client - segmentation'!$I957,TODAY(),"M")</f>
        <v>30</v>
      </c>
      <c r="K957" s="27">
        <f t="shared" ca="1" si="57"/>
        <v>0</v>
      </c>
      <c r="L957" s="33">
        <v>23</v>
      </c>
      <c r="M957" s="27">
        <f t="shared" si="58"/>
        <v>11.5</v>
      </c>
      <c r="N957" s="27">
        <f t="shared" ca="1" si="59"/>
        <v>31.5</v>
      </c>
      <c r="O957" s="32" t="s">
        <v>94</v>
      </c>
      <c r="P957" s="32" t="s">
        <v>4737</v>
      </c>
      <c r="Q957" s="32" t="s">
        <v>2837</v>
      </c>
      <c r="R957" s="35">
        <v>44208</v>
      </c>
      <c r="S957" s="32">
        <v>163</v>
      </c>
      <c r="T957" s="36">
        <v>225</v>
      </c>
    </row>
    <row r="958" spans="1:20" x14ac:dyDescent="0.35">
      <c r="A958" s="25">
        <v>957</v>
      </c>
      <c r="B958" s="26" t="s">
        <v>4738</v>
      </c>
      <c r="C958" s="26" t="s">
        <v>4739</v>
      </c>
      <c r="D958" s="26" t="s">
        <v>4740</v>
      </c>
      <c r="E958" s="26" t="s">
        <v>48</v>
      </c>
      <c r="F958" s="26" t="s">
        <v>112</v>
      </c>
      <c r="G958" s="27">
        <v>4364</v>
      </c>
      <c r="H958" s="27">
        <f t="shared" si="56"/>
        <v>30</v>
      </c>
      <c r="I958" s="28">
        <v>43702</v>
      </c>
      <c r="J958" s="27">
        <f ca="1">DATEDIF('BDD client - segmentation'!$I958,TODAY(),"M")</f>
        <v>43</v>
      </c>
      <c r="K958" s="27">
        <f t="shared" ca="1" si="57"/>
        <v>0</v>
      </c>
      <c r="L958" s="27">
        <v>26</v>
      </c>
      <c r="M958" s="27">
        <f t="shared" si="58"/>
        <v>13</v>
      </c>
      <c r="N958" s="27">
        <f t="shared" ca="1" si="59"/>
        <v>43</v>
      </c>
      <c r="O958" s="26" t="s">
        <v>4741</v>
      </c>
      <c r="P958" s="26" t="s">
        <v>4137</v>
      </c>
      <c r="Q958" s="26" t="s">
        <v>849</v>
      </c>
      <c r="R958" s="29">
        <v>43805</v>
      </c>
      <c r="S958" s="26">
        <v>3619</v>
      </c>
      <c r="T958" s="30">
        <v>216</v>
      </c>
    </row>
    <row r="959" spans="1:20" x14ac:dyDescent="0.35">
      <c r="A959" s="31">
        <v>958</v>
      </c>
      <c r="B959" s="32" t="s">
        <v>4742</v>
      </c>
      <c r="C959" s="32" t="s">
        <v>4743</v>
      </c>
      <c r="D959" s="32" t="s">
        <v>4744</v>
      </c>
      <c r="E959" s="32" t="s">
        <v>62</v>
      </c>
      <c r="F959" s="32" t="s">
        <v>125</v>
      </c>
      <c r="G959" s="33">
        <v>1699</v>
      </c>
      <c r="H959" s="27">
        <f t="shared" si="56"/>
        <v>20</v>
      </c>
      <c r="I959" s="34">
        <v>44350</v>
      </c>
      <c r="J959" s="33">
        <f ca="1">DATEDIF('BDD client - segmentation'!$I959,TODAY(),"M")</f>
        <v>22</v>
      </c>
      <c r="K959" s="27">
        <f t="shared" ca="1" si="57"/>
        <v>1</v>
      </c>
      <c r="L959" s="33">
        <v>24</v>
      </c>
      <c r="M959" s="27">
        <f t="shared" si="58"/>
        <v>12</v>
      </c>
      <c r="N959" s="27">
        <f t="shared" ca="1" si="59"/>
        <v>33</v>
      </c>
      <c r="O959" s="32" t="s">
        <v>4745</v>
      </c>
      <c r="P959" s="32" t="s">
        <v>4746</v>
      </c>
      <c r="Q959" s="32" t="s">
        <v>128</v>
      </c>
      <c r="R959" s="35">
        <v>44350</v>
      </c>
      <c r="S959" s="32">
        <v>4532</v>
      </c>
      <c r="T959" s="36">
        <v>117</v>
      </c>
    </row>
    <row r="960" spans="1:20" x14ac:dyDescent="0.35">
      <c r="A960" s="25">
        <v>959</v>
      </c>
      <c r="B960" s="26" t="s">
        <v>4747</v>
      </c>
      <c r="C960" s="26" t="s">
        <v>4748</v>
      </c>
      <c r="D960" s="26" t="s">
        <v>4749</v>
      </c>
      <c r="E960" s="26" t="s">
        <v>48</v>
      </c>
      <c r="F960" s="26" t="s">
        <v>49</v>
      </c>
      <c r="G960" s="27">
        <v>401</v>
      </c>
      <c r="H960" s="27">
        <f t="shared" si="56"/>
        <v>5</v>
      </c>
      <c r="I960" s="28">
        <v>44252</v>
      </c>
      <c r="J960" s="27">
        <f ca="1">DATEDIF('BDD client - segmentation'!$I960,TODAY(),"M")</f>
        <v>25</v>
      </c>
      <c r="K960" s="27">
        <f t="shared" ca="1" si="57"/>
        <v>0</v>
      </c>
      <c r="L960" s="27">
        <v>24</v>
      </c>
      <c r="M960" s="27">
        <f t="shared" si="58"/>
        <v>12</v>
      </c>
      <c r="N960" s="27">
        <f t="shared" ca="1" si="59"/>
        <v>17</v>
      </c>
      <c r="O960" s="26" t="s">
        <v>187</v>
      </c>
      <c r="P960" s="26" t="s">
        <v>4750</v>
      </c>
      <c r="Q960" s="26" t="s">
        <v>2380</v>
      </c>
      <c r="R960" s="29">
        <v>43812</v>
      </c>
      <c r="S960" s="26">
        <v>538</v>
      </c>
      <c r="T960" s="30">
        <v>30</v>
      </c>
    </row>
    <row r="961" spans="1:20" x14ac:dyDescent="0.35">
      <c r="A961" s="31">
        <v>960</v>
      </c>
      <c r="B961" s="32" t="s">
        <v>4751</v>
      </c>
      <c r="C961" s="32" t="s">
        <v>4752</v>
      </c>
      <c r="D961" s="32" t="s">
        <v>4753</v>
      </c>
      <c r="E961" s="32" t="s">
        <v>62</v>
      </c>
      <c r="F961" s="32" t="s">
        <v>112</v>
      </c>
      <c r="G961" s="33">
        <v>3829</v>
      </c>
      <c r="H961" s="27">
        <f t="shared" si="56"/>
        <v>30</v>
      </c>
      <c r="I961" s="34">
        <v>44442</v>
      </c>
      <c r="J961" s="33">
        <f ca="1">DATEDIF('BDD client - segmentation'!$I961,TODAY(),"M")</f>
        <v>19</v>
      </c>
      <c r="K961" s="27">
        <f t="shared" ca="1" si="57"/>
        <v>1</v>
      </c>
      <c r="L961" s="33">
        <v>12</v>
      </c>
      <c r="M961" s="27">
        <f t="shared" si="58"/>
        <v>6</v>
      </c>
      <c r="N961" s="27">
        <f t="shared" ca="1" si="59"/>
        <v>37</v>
      </c>
      <c r="O961" s="32" t="s">
        <v>132</v>
      </c>
      <c r="P961" s="32" t="s">
        <v>4754</v>
      </c>
      <c r="Q961" s="32" t="s">
        <v>2567</v>
      </c>
      <c r="R961" s="35">
        <v>44597</v>
      </c>
      <c r="S961" s="32">
        <v>1082</v>
      </c>
      <c r="T961" s="36">
        <v>106</v>
      </c>
    </row>
    <row r="962" spans="1:20" x14ac:dyDescent="0.35">
      <c r="A962" s="25">
        <v>961</v>
      </c>
      <c r="B962" s="26" t="s">
        <v>4755</v>
      </c>
      <c r="C962" s="26" t="s">
        <v>4756</v>
      </c>
      <c r="D962" s="26" t="s">
        <v>4757</v>
      </c>
      <c r="E962" s="26" t="s">
        <v>48</v>
      </c>
      <c r="F962" s="26" t="s">
        <v>49</v>
      </c>
      <c r="G962" s="27">
        <v>2931</v>
      </c>
      <c r="H962" s="27">
        <f t="shared" si="56"/>
        <v>20</v>
      </c>
      <c r="I962" s="28">
        <v>44304</v>
      </c>
      <c r="J962" s="27">
        <f ca="1">DATEDIF('BDD client - segmentation'!$I962,TODAY(),"M")</f>
        <v>23</v>
      </c>
      <c r="K962" s="27">
        <f t="shared" ca="1" si="57"/>
        <v>1</v>
      </c>
      <c r="L962" s="27">
        <v>12</v>
      </c>
      <c r="M962" s="27">
        <f t="shared" si="58"/>
        <v>6</v>
      </c>
      <c r="N962" s="27">
        <f t="shared" ca="1" si="59"/>
        <v>27</v>
      </c>
      <c r="O962" s="26" t="s">
        <v>4758</v>
      </c>
      <c r="P962" s="26" t="s">
        <v>4759</v>
      </c>
      <c r="Q962" s="26" t="s">
        <v>1474</v>
      </c>
      <c r="R962" s="29">
        <v>44587</v>
      </c>
      <c r="S962" s="26">
        <v>4173</v>
      </c>
      <c r="T962" s="30">
        <v>171</v>
      </c>
    </row>
    <row r="963" spans="1:20" x14ac:dyDescent="0.35">
      <c r="A963" s="31">
        <v>962</v>
      </c>
      <c r="B963" s="32" t="s">
        <v>4760</v>
      </c>
      <c r="C963" s="32" t="s">
        <v>4761</v>
      </c>
      <c r="D963" s="32" t="s">
        <v>4762</v>
      </c>
      <c r="E963" s="32" t="s">
        <v>48</v>
      </c>
      <c r="F963" s="32" t="s">
        <v>49</v>
      </c>
      <c r="G963" s="33">
        <v>4162</v>
      </c>
      <c r="H963" s="27">
        <f t="shared" ref="H963:H1001" si="60">IF(G963&lt;=100,1,IF(G963&lt;=500,5,IF(G963&lt;=1000,10,IF(G963&lt;=3000,20,30))))</f>
        <v>30</v>
      </c>
      <c r="I963" s="34">
        <v>44565</v>
      </c>
      <c r="J963" s="33">
        <f ca="1">DATEDIF('BDD client - segmentation'!$I963,TODAY(),"M")</f>
        <v>15</v>
      </c>
      <c r="K963" s="27">
        <f t="shared" ref="K963:K1001" ca="1" si="61">IF(J963&lt;=3,20,IF(J963&lt;=6,10,IF(J963&lt;=12,5,IF(J963&lt;=24,1,0))))</f>
        <v>1</v>
      </c>
      <c r="L963" s="33">
        <v>16</v>
      </c>
      <c r="M963" s="27">
        <f t="shared" ref="M963:M1001" si="62">L963*0.5</f>
        <v>8</v>
      </c>
      <c r="N963" s="27">
        <f t="shared" ref="N963:N1001" ca="1" si="63">SUM(H963,K963,M963)</f>
        <v>39</v>
      </c>
      <c r="O963" s="32" t="s">
        <v>4763</v>
      </c>
      <c r="P963" s="32" t="s">
        <v>4764</v>
      </c>
      <c r="Q963" s="32" t="s">
        <v>4765</v>
      </c>
      <c r="R963" s="35">
        <v>43221</v>
      </c>
      <c r="S963" s="32">
        <v>2778</v>
      </c>
      <c r="T963" s="36">
        <v>134</v>
      </c>
    </row>
    <row r="964" spans="1:20" x14ac:dyDescent="0.35">
      <c r="A964" s="25">
        <v>963</v>
      </c>
      <c r="B964" s="26" t="s">
        <v>4766</v>
      </c>
      <c r="C964" s="26" t="s">
        <v>4767</v>
      </c>
      <c r="D964" s="26" t="s">
        <v>4768</v>
      </c>
      <c r="E964" s="26" t="s">
        <v>48</v>
      </c>
      <c r="F964" s="26" t="s">
        <v>49</v>
      </c>
      <c r="G964" s="27">
        <v>1322</v>
      </c>
      <c r="H964" s="27">
        <f t="shared" si="60"/>
        <v>20</v>
      </c>
      <c r="I964" s="28">
        <v>44831</v>
      </c>
      <c r="J964" s="27">
        <f ca="1">DATEDIF('BDD client - segmentation'!$I964,TODAY(),"M")</f>
        <v>6</v>
      </c>
      <c r="K964" s="27">
        <f t="shared" ca="1" si="61"/>
        <v>10</v>
      </c>
      <c r="L964" s="27">
        <v>29</v>
      </c>
      <c r="M964" s="27">
        <f t="shared" si="62"/>
        <v>14.5</v>
      </c>
      <c r="N964" s="27">
        <f t="shared" ca="1" si="63"/>
        <v>44.5</v>
      </c>
      <c r="O964" s="26" t="s">
        <v>4769</v>
      </c>
      <c r="P964" s="26" t="s">
        <v>4770</v>
      </c>
      <c r="Q964" s="26" t="s">
        <v>1017</v>
      </c>
      <c r="R964" s="29">
        <v>43550</v>
      </c>
      <c r="S964" s="26">
        <v>4172</v>
      </c>
      <c r="T964" s="30">
        <v>46</v>
      </c>
    </row>
    <row r="965" spans="1:20" x14ac:dyDescent="0.35">
      <c r="A965" s="31">
        <v>964</v>
      </c>
      <c r="B965" s="32" t="s">
        <v>4771</v>
      </c>
      <c r="C965" s="32" t="s">
        <v>2681</v>
      </c>
      <c r="D965" s="32" t="s">
        <v>4772</v>
      </c>
      <c r="E965" s="32" t="s">
        <v>62</v>
      </c>
      <c r="F965" s="32" t="s">
        <v>49</v>
      </c>
      <c r="G965" s="33">
        <v>2210</v>
      </c>
      <c r="H965" s="27">
        <f t="shared" si="60"/>
        <v>20</v>
      </c>
      <c r="I965" s="34">
        <v>44222</v>
      </c>
      <c r="J965" s="33">
        <f ca="1">DATEDIF('BDD client - segmentation'!$I965,TODAY(),"M")</f>
        <v>26</v>
      </c>
      <c r="K965" s="27">
        <f t="shared" ca="1" si="61"/>
        <v>0</v>
      </c>
      <c r="L965" s="33">
        <v>20</v>
      </c>
      <c r="M965" s="27">
        <f t="shared" si="62"/>
        <v>10</v>
      </c>
      <c r="N965" s="27">
        <f t="shared" ca="1" si="63"/>
        <v>30</v>
      </c>
      <c r="O965" s="32" t="s">
        <v>3246</v>
      </c>
      <c r="P965" s="32" t="s">
        <v>2912</v>
      </c>
      <c r="Q965" s="32" t="s">
        <v>2913</v>
      </c>
      <c r="R965" s="35">
        <v>43540</v>
      </c>
      <c r="S965" s="32">
        <v>1965</v>
      </c>
      <c r="T965" s="36">
        <v>68</v>
      </c>
    </row>
    <row r="966" spans="1:20" x14ac:dyDescent="0.35">
      <c r="A966" s="25">
        <v>965</v>
      </c>
      <c r="B966" s="26" t="s">
        <v>4773</v>
      </c>
      <c r="C966" s="26" t="s">
        <v>4774</v>
      </c>
      <c r="D966" s="26" t="s">
        <v>4775</v>
      </c>
      <c r="E966" s="26" t="s">
        <v>62</v>
      </c>
      <c r="F966" s="26" t="s">
        <v>49</v>
      </c>
      <c r="G966" s="27">
        <v>3399</v>
      </c>
      <c r="H966" s="27">
        <f t="shared" si="60"/>
        <v>30</v>
      </c>
      <c r="I966" s="28">
        <v>44359</v>
      </c>
      <c r="J966" s="27">
        <f ca="1">DATEDIF('BDD client - segmentation'!$I966,TODAY(),"M")</f>
        <v>21</v>
      </c>
      <c r="K966" s="27">
        <f t="shared" ca="1" si="61"/>
        <v>1</v>
      </c>
      <c r="L966" s="27">
        <v>8</v>
      </c>
      <c r="M966" s="27">
        <f t="shared" si="62"/>
        <v>4</v>
      </c>
      <c r="N966" s="27">
        <f t="shared" ca="1" si="63"/>
        <v>35</v>
      </c>
      <c r="O966" s="26" t="s">
        <v>915</v>
      </c>
      <c r="P966" s="26" t="s">
        <v>2317</v>
      </c>
      <c r="Q966" s="26" t="s">
        <v>985</v>
      </c>
      <c r="R966" s="29">
        <v>44075</v>
      </c>
      <c r="S966" s="26">
        <v>1706</v>
      </c>
      <c r="T966" s="30">
        <v>20</v>
      </c>
    </row>
    <row r="967" spans="1:20" x14ac:dyDescent="0.35">
      <c r="A967" s="31">
        <v>966</v>
      </c>
      <c r="B967" s="32" t="s">
        <v>4776</v>
      </c>
      <c r="C967" s="32" t="s">
        <v>4777</v>
      </c>
      <c r="D967" s="32" t="s">
        <v>4778</v>
      </c>
      <c r="E967" s="32" t="s">
        <v>48</v>
      </c>
      <c r="F967" s="32" t="s">
        <v>49</v>
      </c>
      <c r="G967" s="33">
        <v>803</v>
      </c>
      <c r="H967" s="27">
        <f t="shared" si="60"/>
        <v>10</v>
      </c>
      <c r="I967" s="34">
        <v>44833</v>
      </c>
      <c r="J967" s="33">
        <f ca="1">DATEDIF('BDD client - segmentation'!$I967,TODAY(),"M")</f>
        <v>6</v>
      </c>
      <c r="K967" s="27">
        <f t="shared" ca="1" si="61"/>
        <v>10</v>
      </c>
      <c r="L967" s="33">
        <v>20</v>
      </c>
      <c r="M967" s="27">
        <f t="shared" si="62"/>
        <v>10</v>
      </c>
      <c r="N967" s="27">
        <f t="shared" ca="1" si="63"/>
        <v>30</v>
      </c>
      <c r="O967" s="32" t="s">
        <v>4779</v>
      </c>
      <c r="P967" s="32" t="s">
        <v>4780</v>
      </c>
      <c r="Q967" s="32" t="s">
        <v>4781</v>
      </c>
      <c r="R967" s="35">
        <v>44285</v>
      </c>
      <c r="S967" s="32">
        <v>310</v>
      </c>
      <c r="T967" s="36">
        <v>125</v>
      </c>
    </row>
    <row r="968" spans="1:20" x14ac:dyDescent="0.35">
      <c r="A968" s="25">
        <v>967</v>
      </c>
      <c r="B968" s="26" t="s">
        <v>4782</v>
      </c>
      <c r="C968" s="26" t="s">
        <v>4783</v>
      </c>
      <c r="D968" s="26" t="s">
        <v>4784</v>
      </c>
      <c r="E968" s="26" t="s">
        <v>62</v>
      </c>
      <c r="F968" s="26" t="s">
        <v>49</v>
      </c>
      <c r="G968" s="27">
        <v>3095</v>
      </c>
      <c r="H968" s="27">
        <f t="shared" si="60"/>
        <v>30</v>
      </c>
      <c r="I968" s="28">
        <v>44344</v>
      </c>
      <c r="J968" s="27">
        <f ca="1">DATEDIF('BDD client - segmentation'!$I968,TODAY(),"M")</f>
        <v>22</v>
      </c>
      <c r="K968" s="27">
        <f t="shared" ca="1" si="61"/>
        <v>1</v>
      </c>
      <c r="L968" s="27">
        <v>25</v>
      </c>
      <c r="M968" s="27">
        <f t="shared" si="62"/>
        <v>12.5</v>
      </c>
      <c r="N968" s="27">
        <f t="shared" ca="1" si="63"/>
        <v>43.5</v>
      </c>
      <c r="O968" s="26" t="s">
        <v>4785</v>
      </c>
      <c r="P968" s="26" t="s">
        <v>4786</v>
      </c>
      <c r="Q968" s="26" t="s">
        <v>3434</v>
      </c>
      <c r="R968" s="29">
        <v>43322</v>
      </c>
      <c r="S968" s="26">
        <v>1185</v>
      </c>
      <c r="T968" s="30">
        <v>192</v>
      </c>
    </row>
    <row r="969" spans="1:20" x14ac:dyDescent="0.35">
      <c r="A969" s="31">
        <v>968</v>
      </c>
      <c r="B969" s="32" t="s">
        <v>4787</v>
      </c>
      <c r="C969" s="32" t="s">
        <v>4788</v>
      </c>
      <c r="D969" s="32" t="s">
        <v>4789</v>
      </c>
      <c r="E969" s="32" t="s">
        <v>62</v>
      </c>
      <c r="F969" s="32" t="s">
        <v>49</v>
      </c>
      <c r="G969" s="33">
        <v>3304</v>
      </c>
      <c r="H969" s="27">
        <f t="shared" si="60"/>
        <v>30</v>
      </c>
      <c r="I969" s="34">
        <v>43944</v>
      </c>
      <c r="J969" s="33">
        <f ca="1">DATEDIF('BDD client - segmentation'!$I969,TODAY(),"M")</f>
        <v>35</v>
      </c>
      <c r="K969" s="27">
        <f t="shared" ca="1" si="61"/>
        <v>0</v>
      </c>
      <c r="L969" s="33">
        <v>14</v>
      </c>
      <c r="M969" s="27">
        <f t="shared" si="62"/>
        <v>7</v>
      </c>
      <c r="N969" s="27">
        <f t="shared" ca="1" si="63"/>
        <v>37</v>
      </c>
      <c r="O969" s="32" t="s">
        <v>4790</v>
      </c>
      <c r="P969" s="32" t="s">
        <v>3397</v>
      </c>
      <c r="Q969" s="32" t="s">
        <v>1017</v>
      </c>
      <c r="R969" s="35">
        <v>43827</v>
      </c>
      <c r="S969" s="32">
        <v>3691</v>
      </c>
      <c r="T969" s="36">
        <v>80</v>
      </c>
    </row>
    <row r="970" spans="1:20" x14ac:dyDescent="0.35">
      <c r="A970" s="25">
        <v>969</v>
      </c>
      <c r="B970" s="26" t="s">
        <v>4791</v>
      </c>
      <c r="C970" s="26" t="s">
        <v>4792</v>
      </c>
      <c r="D970" s="26" t="s">
        <v>4793</v>
      </c>
      <c r="E970" s="26" t="s">
        <v>48</v>
      </c>
      <c r="F970" s="26" t="s">
        <v>49</v>
      </c>
      <c r="G970" s="27">
        <v>1054</v>
      </c>
      <c r="H970" s="27">
        <f t="shared" si="60"/>
        <v>20</v>
      </c>
      <c r="I970" s="28">
        <v>44099</v>
      </c>
      <c r="J970" s="27">
        <f ca="1">DATEDIF('BDD client - segmentation'!$I970,TODAY(),"M")</f>
        <v>30</v>
      </c>
      <c r="K970" s="27">
        <f t="shared" ca="1" si="61"/>
        <v>0</v>
      </c>
      <c r="L970" s="27">
        <v>8</v>
      </c>
      <c r="M970" s="27">
        <f t="shared" si="62"/>
        <v>4</v>
      </c>
      <c r="N970" s="27">
        <f t="shared" ca="1" si="63"/>
        <v>24</v>
      </c>
      <c r="O970" s="26" t="s">
        <v>542</v>
      </c>
      <c r="P970" s="26" t="s">
        <v>1096</v>
      </c>
      <c r="Q970" s="26" t="s">
        <v>1097</v>
      </c>
      <c r="R970" s="29">
        <v>43135</v>
      </c>
      <c r="S970" s="26">
        <v>2934</v>
      </c>
      <c r="T970" s="30">
        <v>155</v>
      </c>
    </row>
    <row r="971" spans="1:20" x14ac:dyDescent="0.35">
      <c r="A971" s="31">
        <v>970</v>
      </c>
      <c r="B971" s="32" t="s">
        <v>4794</v>
      </c>
      <c r="C971" s="32" t="s">
        <v>4795</v>
      </c>
      <c r="D971" s="32" t="s">
        <v>4796</v>
      </c>
      <c r="E971" s="32" t="s">
        <v>62</v>
      </c>
      <c r="F971" s="32" t="s">
        <v>49</v>
      </c>
      <c r="G971" s="33">
        <v>4446</v>
      </c>
      <c r="H971" s="27">
        <f t="shared" si="60"/>
        <v>30</v>
      </c>
      <c r="I971" s="34">
        <v>44665</v>
      </c>
      <c r="J971" s="33">
        <f ca="1">DATEDIF('BDD client - segmentation'!$I971,TODAY(),"M")</f>
        <v>11</v>
      </c>
      <c r="K971" s="27">
        <f t="shared" ca="1" si="61"/>
        <v>5</v>
      </c>
      <c r="L971" s="33">
        <v>4</v>
      </c>
      <c r="M971" s="27">
        <f t="shared" si="62"/>
        <v>2</v>
      </c>
      <c r="N971" s="27">
        <f t="shared" ca="1" si="63"/>
        <v>37</v>
      </c>
      <c r="O971" s="32" t="s">
        <v>542</v>
      </c>
      <c r="P971" s="32" t="s">
        <v>4797</v>
      </c>
      <c r="Q971" s="32" t="s">
        <v>4798</v>
      </c>
      <c r="R971" s="35">
        <v>44009</v>
      </c>
      <c r="S971" s="32">
        <v>202</v>
      </c>
      <c r="T971" s="36">
        <v>221</v>
      </c>
    </row>
    <row r="972" spans="1:20" x14ac:dyDescent="0.35">
      <c r="A972" s="25">
        <v>971</v>
      </c>
      <c r="B972" s="26" t="s">
        <v>4799</v>
      </c>
      <c r="C972" s="26" t="s">
        <v>4800</v>
      </c>
      <c r="D972" s="26" t="s">
        <v>4801</v>
      </c>
      <c r="E972" s="26" t="s">
        <v>62</v>
      </c>
      <c r="F972" s="26" t="s">
        <v>49</v>
      </c>
      <c r="G972" s="27">
        <v>3244</v>
      </c>
      <c r="H972" s="27">
        <f t="shared" si="60"/>
        <v>30</v>
      </c>
      <c r="I972" s="28">
        <v>44717</v>
      </c>
      <c r="J972" s="27">
        <f ca="1">DATEDIF('BDD client - segmentation'!$I972,TODAY(),"M")</f>
        <v>9</v>
      </c>
      <c r="K972" s="27">
        <f t="shared" ca="1" si="61"/>
        <v>5</v>
      </c>
      <c r="L972" s="27">
        <v>23</v>
      </c>
      <c r="M972" s="27">
        <f t="shared" si="62"/>
        <v>11.5</v>
      </c>
      <c r="N972" s="27">
        <f t="shared" ca="1" si="63"/>
        <v>46.5</v>
      </c>
      <c r="O972" s="26" t="s">
        <v>4802</v>
      </c>
      <c r="P972" s="26" t="s">
        <v>4759</v>
      </c>
      <c r="Q972" s="26" t="s">
        <v>1474</v>
      </c>
      <c r="R972" s="29">
        <v>44747</v>
      </c>
      <c r="S972" s="26">
        <v>3434</v>
      </c>
      <c r="T972" s="30">
        <v>167</v>
      </c>
    </row>
    <row r="973" spans="1:20" x14ac:dyDescent="0.35">
      <c r="A973" s="31">
        <v>972</v>
      </c>
      <c r="B973" s="32" t="s">
        <v>4803</v>
      </c>
      <c r="C973" s="32" t="s">
        <v>4804</v>
      </c>
      <c r="D973" s="32" t="s">
        <v>4805</v>
      </c>
      <c r="E973" s="32" t="s">
        <v>62</v>
      </c>
      <c r="F973" s="32" t="s">
        <v>49</v>
      </c>
      <c r="G973" s="33">
        <v>1942</v>
      </c>
      <c r="H973" s="27">
        <f t="shared" si="60"/>
        <v>20</v>
      </c>
      <c r="I973" s="34">
        <v>44084</v>
      </c>
      <c r="J973" s="33">
        <f ca="1">DATEDIF('BDD client - segmentation'!$I973,TODAY(),"M")</f>
        <v>30</v>
      </c>
      <c r="K973" s="27">
        <f t="shared" ca="1" si="61"/>
        <v>0</v>
      </c>
      <c r="L973" s="33">
        <v>1</v>
      </c>
      <c r="M973" s="27">
        <f t="shared" si="62"/>
        <v>0.5</v>
      </c>
      <c r="N973" s="27">
        <f t="shared" ca="1" si="63"/>
        <v>20.5</v>
      </c>
      <c r="O973" s="32" t="s">
        <v>4806</v>
      </c>
      <c r="P973" s="32" t="s">
        <v>4807</v>
      </c>
      <c r="Q973" s="32" t="s">
        <v>4808</v>
      </c>
      <c r="R973" s="35">
        <v>44849</v>
      </c>
      <c r="S973" s="32">
        <v>768</v>
      </c>
      <c r="T973" s="36">
        <v>77</v>
      </c>
    </row>
    <row r="974" spans="1:20" x14ac:dyDescent="0.35">
      <c r="A974" s="25">
        <v>973</v>
      </c>
      <c r="B974" s="26" t="s">
        <v>4809</v>
      </c>
      <c r="C974" s="26" t="s">
        <v>4810</v>
      </c>
      <c r="D974" s="26" t="s">
        <v>4811</v>
      </c>
      <c r="E974" s="26" t="s">
        <v>48</v>
      </c>
      <c r="F974" s="26" t="s">
        <v>125</v>
      </c>
      <c r="G974" s="27">
        <v>4096</v>
      </c>
      <c r="H974" s="27">
        <f t="shared" si="60"/>
        <v>30</v>
      </c>
      <c r="I974" s="28">
        <v>43703</v>
      </c>
      <c r="J974" s="27">
        <f ca="1">DATEDIF('BDD client - segmentation'!$I974,TODAY(),"M")</f>
        <v>43</v>
      </c>
      <c r="K974" s="27">
        <f t="shared" ca="1" si="61"/>
        <v>0</v>
      </c>
      <c r="L974" s="27">
        <v>15</v>
      </c>
      <c r="M974" s="27">
        <f t="shared" si="62"/>
        <v>7.5</v>
      </c>
      <c r="N974" s="27">
        <f t="shared" ca="1" si="63"/>
        <v>37.5</v>
      </c>
      <c r="O974" s="26" t="s">
        <v>542</v>
      </c>
      <c r="P974" s="26" t="s">
        <v>4316</v>
      </c>
      <c r="Q974" s="26" t="s">
        <v>4317</v>
      </c>
      <c r="R974" s="29">
        <v>43652</v>
      </c>
      <c r="S974" s="26">
        <v>1947</v>
      </c>
      <c r="T974" s="30">
        <v>200</v>
      </c>
    </row>
    <row r="975" spans="1:20" x14ac:dyDescent="0.35">
      <c r="A975" s="31">
        <v>974</v>
      </c>
      <c r="B975" s="32" t="s">
        <v>2787</v>
      </c>
      <c r="C975" s="32" t="s">
        <v>4812</v>
      </c>
      <c r="D975" s="32" t="s">
        <v>4813</v>
      </c>
      <c r="E975" s="32" t="s">
        <v>48</v>
      </c>
      <c r="F975" s="32" t="s">
        <v>49</v>
      </c>
      <c r="G975" s="33">
        <v>706</v>
      </c>
      <c r="H975" s="27">
        <f t="shared" si="60"/>
        <v>10</v>
      </c>
      <c r="I975" s="34">
        <v>44855</v>
      </c>
      <c r="J975" s="33">
        <f ca="1">DATEDIF('BDD client - segmentation'!$I975,TODAY(),"M")</f>
        <v>5</v>
      </c>
      <c r="K975" s="27">
        <f t="shared" ca="1" si="61"/>
        <v>10</v>
      </c>
      <c r="L975" s="33">
        <v>21</v>
      </c>
      <c r="M975" s="27">
        <f t="shared" si="62"/>
        <v>10.5</v>
      </c>
      <c r="N975" s="27">
        <f t="shared" ca="1" si="63"/>
        <v>30.5</v>
      </c>
      <c r="O975" s="32" t="s">
        <v>4814</v>
      </c>
      <c r="P975" s="32" t="s">
        <v>4479</v>
      </c>
      <c r="Q975" s="32" t="s">
        <v>979</v>
      </c>
      <c r="R975" s="35">
        <v>43198</v>
      </c>
      <c r="S975" s="32">
        <v>2804</v>
      </c>
      <c r="T975" s="36">
        <v>52</v>
      </c>
    </row>
    <row r="976" spans="1:20" x14ac:dyDescent="0.35">
      <c r="A976" s="25">
        <v>975</v>
      </c>
      <c r="B976" s="26" t="s">
        <v>4815</v>
      </c>
      <c r="C976" s="26" t="s">
        <v>4816</v>
      </c>
      <c r="D976" s="26" t="s">
        <v>4817</v>
      </c>
      <c r="E976" s="26" t="s">
        <v>62</v>
      </c>
      <c r="F976" s="26" t="s">
        <v>49</v>
      </c>
      <c r="G976" s="27">
        <v>2651</v>
      </c>
      <c r="H976" s="27">
        <f t="shared" si="60"/>
        <v>20</v>
      </c>
      <c r="I976" s="28">
        <v>44205</v>
      </c>
      <c r="J976" s="27">
        <f ca="1">DATEDIF('BDD client - segmentation'!$I976,TODAY(),"M")</f>
        <v>26</v>
      </c>
      <c r="K976" s="27">
        <f t="shared" ca="1" si="61"/>
        <v>0</v>
      </c>
      <c r="L976" s="27">
        <v>21</v>
      </c>
      <c r="M976" s="27">
        <f t="shared" si="62"/>
        <v>10.5</v>
      </c>
      <c r="N976" s="27">
        <f t="shared" ca="1" si="63"/>
        <v>30.5</v>
      </c>
      <c r="O976" s="26" t="s">
        <v>909</v>
      </c>
      <c r="P976" s="26" t="s">
        <v>4818</v>
      </c>
      <c r="Q976" s="26" t="s">
        <v>4382</v>
      </c>
      <c r="R976" s="29">
        <v>43204</v>
      </c>
      <c r="S976" s="26">
        <v>2369</v>
      </c>
      <c r="T976" s="30">
        <v>70</v>
      </c>
    </row>
    <row r="977" spans="1:20" x14ac:dyDescent="0.35">
      <c r="A977" s="31">
        <v>976</v>
      </c>
      <c r="B977" s="32" t="s">
        <v>2787</v>
      </c>
      <c r="C977" s="32" t="s">
        <v>4819</v>
      </c>
      <c r="D977" s="32" t="s">
        <v>4820</v>
      </c>
      <c r="E977" s="32" t="s">
        <v>48</v>
      </c>
      <c r="F977" s="32" t="s">
        <v>49</v>
      </c>
      <c r="G977" s="33">
        <v>3875</v>
      </c>
      <c r="H977" s="27">
        <f t="shared" si="60"/>
        <v>30</v>
      </c>
      <c r="I977" s="34">
        <v>43872</v>
      </c>
      <c r="J977" s="33">
        <f ca="1">DATEDIF('BDD client - segmentation'!$I977,TODAY(),"M")</f>
        <v>37</v>
      </c>
      <c r="K977" s="27">
        <f t="shared" ca="1" si="61"/>
        <v>0</v>
      </c>
      <c r="L977" s="33">
        <v>14</v>
      </c>
      <c r="M977" s="27">
        <f t="shared" si="62"/>
        <v>7</v>
      </c>
      <c r="N977" s="27">
        <f t="shared" ca="1" si="63"/>
        <v>37</v>
      </c>
      <c r="O977" s="32" t="s">
        <v>836</v>
      </c>
      <c r="P977" s="32" t="s">
        <v>4821</v>
      </c>
      <c r="Q977" s="32" t="s">
        <v>680</v>
      </c>
      <c r="R977" s="35">
        <v>43277</v>
      </c>
      <c r="S977" s="32">
        <v>3076</v>
      </c>
      <c r="T977" s="36">
        <v>26</v>
      </c>
    </row>
    <row r="978" spans="1:20" x14ac:dyDescent="0.35">
      <c r="A978" s="25">
        <v>977</v>
      </c>
      <c r="B978" s="26" t="s">
        <v>4822</v>
      </c>
      <c r="C978" s="26" t="s">
        <v>4823</v>
      </c>
      <c r="D978" s="26" t="s">
        <v>4824</v>
      </c>
      <c r="E978" s="26" t="s">
        <v>48</v>
      </c>
      <c r="F978" s="26" t="s">
        <v>49</v>
      </c>
      <c r="G978" s="27">
        <v>2401</v>
      </c>
      <c r="H978" s="27">
        <f t="shared" si="60"/>
        <v>20</v>
      </c>
      <c r="I978" s="28">
        <v>43470</v>
      </c>
      <c r="J978" s="27">
        <f ca="1">DATEDIF('BDD client - segmentation'!$I978,TODAY(),"M")</f>
        <v>50</v>
      </c>
      <c r="K978" s="27">
        <f t="shared" ca="1" si="61"/>
        <v>0</v>
      </c>
      <c r="L978" s="27">
        <v>29</v>
      </c>
      <c r="M978" s="27">
        <f t="shared" si="62"/>
        <v>14.5</v>
      </c>
      <c r="N978" s="27">
        <f t="shared" ca="1" si="63"/>
        <v>34.5</v>
      </c>
      <c r="O978" s="26" t="s">
        <v>283</v>
      </c>
      <c r="P978" s="26" t="s">
        <v>4825</v>
      </c>
      <c r="Q978" s="26" t="s">
        <v>4826</v>
      </c>
      <c r="R978" s="29">
        <v>43216</v>
      </c>
      <c r="S978" s="26">
        <v>2318</v>
      </c>
      <c r="T978" s="30">
        <v>132</v>
      </c>
    </row>
    <row r="979" spans="1:20" x14ac:dyDescent="0.35">
      <c r="A979" s="31">
        <v>978</v>
      </c>
      <c r="B979" s="32" t="s">
        <v>4341</v>
      </c>
      <c r="C979" s="32" t="s">
        <v>4827</v>
      </c>
      <c r="D979" s="32" t="s">
        <v>4828</v>
      </c>
      <c r="E979" s="32" t="s">
        <v>48</v>
      </c>
      <c r="F979" s="32" t="s">
        <v>49</v>
      </c>
      <c r="G979" s="33">
        <v>246</v>
      </c>
      <c r="H979" s="27">
        <f t="shared" si="60"/>
        <v>5</v>
      </c>
      <c r="I979" s="34">
        <v>43846</v>
      </c>
      <c r="J979" s="33">
        <f ca="1">DATEDIF('BDD client - segmentation'!$I979,TODAY(),"M")</f>
        <v>38</v>
      </c>
      <c r="K979" s="27">
        <f t="shared" ca="1" si="61"/>
        <v>0</v>
      </c>
      <c r="L979" s="33">
        <v>28</v>
      </c>
      <c r="M979" s="27">
        <f t="shared" si="62"/>
        <v>14</v>
      </c>
      <c r="N979" s="27">
        <f t="shared" ca="1" si="63"/>
        <v>19</v>
      </c>
      <c r="O979" s="32" t="s">
        <v>4829</v>
      </c>
      <c r="P979" s="32" t="s">
        <v>4830</v>
      </c>
      <c r="Q979" s="32" t="s">
        <v>4831</v>
      </c>
      <c r="R979" s="35">
        <v>44808</v>
      </c>
      <c r="S979" s="32">
        <v>4382</v>
      </c>
      <c r="T979" s="36">
        <v>250</v>
      </c>
    </row>
    <row r="980" spans="1:20" x14ac:dyDescent="0.35">
      <c r="A980" s="25">
        <v>979</v>
      </c>
      <c r="B980" s="26" t="s">
        <v>4832</v>
      </c>
      <c r="C980" s="26" t="s">
        <v>4833</v>
      </c>
      <c r="D980" s="26" t="s">
        <v>4834</v>
      </c>
      <c r="E980" s="26" t="s">
        <v>48</v>
      </c>
      <c r="F980" s="26" t="s">
        <v>49</v>
      </c>
      <c r="G980" s="27">
        <v>4179</v>
      </c>
      <c r="H980" s="27">
        <f t="shared" si="60"/>
        <v>30</v>
      </c>
      <c r="I980" s="28">
        <v>43527</v>
      </c>
      <c r="J980" s="27">
        <f ca="1">DATEDIF('BDD client - segmentation'!$I980,TODAY(),"M")</f>
        <v>49</v>
      </c>
      <c r="K980" s="27">
        <f t="shared" ca="1" si="61"/>
        <v>0</v>
      </c>
      <c r="L980" s="27">
        <v>18</v>
      </c>
      <c r="M980" s="27">
        <f t="shared" si="62"/>
        <v>9</v>
      </c>
      <c r="N980" s="27">
        <f t="shared" ca="1" si="63"/>
        <v>39</v>
      </c>
      <c r="O980" s="26" t="s">
        <v>4835</v>
      </c>
      <c r="P980" s="26" t="s">
        <v>4836</v>
      </c>
      <c r="Q980" s="26" t="s">
        <v>4837</v>
      </c>
      <c r="R980" s="29">
        <v>44336</v>
      </c>
      <c r="S980" s="26">
        <v>797</v>
      </c>
      <c r="T980" s="30">
        <v>87</v>
      </c>
    </row>
    <row r="981" spans="1:20" x14ac:dyDescent="0.35">
      <c r="A981" s="31">
        <v>980</v>
      </c>
      <c r="B981" s="32" t="s">
        <v>4838</v>
      </c>
      <c r="C981" s="32" t="s">
        <v>4839</v>
      </c>
      <c r="D981" s="32" t="s">
        <v>4840</v>
      </c>
      <c r="E981" s="32" t="s">
        <v>62</v>
      </c>
      <c r="F981" s="32" t="s">
        <v>49</v>
      </c>
      <c r="G981" s="33">
        <v>1728</v>
      </c>
      <c r="H981" s="27">
        <f t="shared" si="60"/>
        <v>20</v>
      </c>
      <c r="I981" s="34">
        <v>43918</v>
      </c>
      <c r="J981" s="33">
        <f ca="1">DATEDIF('BDD client - segmentation'!$I981,TODAY(),"M")</f>
        <v>36</v>
      </c>
      <c r="K981" s="27">
        <f t="shared" ca="1" si="61"/>
        <v>0</v>
      </c>
      <c r="L981" s="33">
        <v>7</v>
      </c>
      <c r="M981" s="27">
        <f t="shared" si="62"/>
        <v>3.5</v>
      </c>
      <c r="N981" s="27">
        <f t="shared" ca="1" si="63"/>
        <v>23.5</v>
      </c>
      <c r="O981" s="32" t="s">
        <v>4841</v>
      </c>
      <c r="P981" s="32" t="s">
        <v>4842</v>
      </c>
      <c r="Q981" s="32" t="s">
        <v>1073</v>
      </c>
      <c r="R981" s="35">
        <v>43623</v>
      </c>
      <c r="S981" s="32">
        <v>3566</v>
      </c>
      <c r="T981" s="36">
        <v>61</v>
      </c>
    </row>
    <row r="982" spans="1:20" x14ac:dyDescent="0.35">
      <c r="A982" s="25">
        <v>981</v>
      </c>
      <c r="B982" s="26" t="s">
        <v>4843</v>
      </c>
      <c r="C982" s="26" t="s">
        <v>4844</v>
      </c>
      <c r="D982" s="26" t="s">
        <v>4845</v>
      </c>
      <c r="E982" s="26" t="s">
        <v>48</v>
      </c>
      <c r="F982" s="26" t="s">
        <v>49</v>
      </c>
      <c r="G982" s="27">
        <v>2627</v>
      </c>
      <c r="H982" s="27">
        <f t="shared" si="60"/>
        <v>20</v>
      </c>
      <c r="I982" s="28">
        <v>44528</v>
      </c>
      <c r="J982" s="27">
        <f ca="1">DATEDIF('BDD client - segmentation'!$I982,TODAY(),"M")</f>
        <v>16</v>
      </c>
      <c r="K982" s="27">
        <f t="shared" ca="1" si="61"/>
        <v>1</v>
      </c>
      <c r="L982" s="27">
        <v>5</v>
      </c>
      <c r="M982" s="27">
        <f t="shared" si="62"/>
        <v>2.5</v>
      </c>
      <c r="N982" s="27">
        <f t="shared" ca="1" si="63"/>
        <v>23.5</v>
      </c>
      <c r="O982" s="26" t="s">
        <v>306</v>
      </c>
      <c r="P982" s="26" t="s">
        <v>4846</v>
      </c>
      <c r="Q982" s="26" t="s">
        <v>571</v>
      </c>
      <c r="R982" s="29">
        <v>43200</v>
      </c>
      <c r="S982" s="26">
        <v>2814</v>
      </c>
      <c r="T982" s="30">
        <v>48</v>
      </c>
    </row>
    <row r="983" spans="1:20" x14ac:dyDescent="0.35">
      <c r="A983" s="31">
        <v>982</v>
      </c>
      <c r="B983" s="32" t="s">
        <v>4847</v>
      </c>
      <c r="C983" s="32" t="s">
        <v>4848</v>
      </c>
      <c r="D983" s="32" t="s">
        <v>4849</v>
      </c>
      <c r="E983" s="32" t="s">
        <v>48</v>
      </c>
      <c r="F983" s="32" t="s">
        <v>205</v>
      </c>
      <c r="G983" s="33">
        <v>1393</v>
      </c>
      <c r="H983" s="27">
        <f t="shared" si="60"/>
        <v>20</v>
      </c>
      <c r="I983" s="34">
        <v>43115</v>
      </c>
      <c r="J983" s="33">
        <f ca="1">DATEDIF('BDD client - segmentation'!$I983,TODAY(),"M")</f>
        <v>62</v>
      </c>
      <c r="K983" s="27">
        <f t="shared" ca="1" si="61"/>
        <v>0</v>
      </c>
      <c r="L983" s="33">
        <v>28</v>
      </c>
      <c r="M983" s="27">
        <f t="shared" si="62"/>
        <v>14</v>
      </c>
      <c r="N983" s="27">
        <f t="shared" ca="1" si="63"/>
        <v>34</v>
      </c>
      <c r="O983" s="32" t="s">
        <v>445</v>
      </c>
      <c r="P983" s="32" t="s">
        <v>1057</v>
      </c>
      <c r="Q983" s="32" t="s">
        <v>605</v>
      </c>
      <c r="R983" s="35">
        <v>43533</v>
      </c>
      <c r="S983" s="32">
        <v>262</v>
      </c>
      <c r="T983" s="36">
        <v>65</v>
      </c>
    </row>
    <row r="984" spans="1:20" x14ac:dyDescent="0.35">
      <c r="A984" s="25">
        <v>983</v>
      </c>
      <c r="B984" s="26" t="s">
        <v>4850</v>
      </c>
      <c r="C984" s="26" t="s">
        <v>4851</v>
      </c>
      <c r="D984" s="26" t="s">
        <v>4852</v>
      </c>
      <c r="E984" s="26" t="s">
        <v>48</v>
      </c>
      <c r="F984" s="26" t="s">
        <v>49</v>
      </c>
      <c r="G984" s="27">
        <v>347</v>
      </c>
      <c r="H984" s="27">
        <f t="shared" si="60"/>
        <v>5</v>
      </c>
      <c r="I984" s="28">
        <v>44690</v>
      </c>
      <c r="J984" s="27">
        <f ca="1">DATEDIF('BDD client - segmentation'!$I984,TODAY(),"M")</f>
        <v>10</v>
      </c>
      <c r="K984" s="27">
        <f t="shared" ca="1" si="61"/>
        <v>5</v>
      </c>
      <c r="L984" s="27">
        <v>26</v>
      </c>
      <c r="M984" s="27">
        <f t="shared" si="62"/>
        <v>13</v>
      </c>
      <c r="N984" s="27">
        <f t="shared" ca="1" si="63"/>
        <v>23</v>
      </c>
      <c r="O984" s="26" t="s">
        <v>4853</v>
      </c>
      <c r="P984" s="26" t="s">
        <v>4854</v>
      </c>
      <c r="Q984" s="26" t="s">
        <v>189</v>
      </c>
      <c r="R984" s="29">
        <v>43543</v>
      </c>
      <c r="S984" s="26">
        <v>1774</v>
      </c>
      <c r="T984" s="30">
        <v>172</v>
      </c>
    </row>
    <row r="985" spans="1:20" x14ac:dyDescent="0.35">
      <c r="A985" s="31">
        <v>984</v>
      </c>
      <c r="B985" s="32" t="s">
        <v>4855</v>
      </c>
      <c r="C985" s="32" t="s">
        <v>4856</v>
      </c>
      <c r="D985" s="32" t="s">
        <v>4857</v>
      </c>
      <c r="E985" s="32" t="s">
        <v>48</v>
      </c>
      <c r="F985" s="32" t="s">
        <v>63</v>
      </c>
      <c r="G985" s="33">
        <v>3126</v>
      </c>
      <c r="H985" s="27">
        <f t="shared" si="60"/>
        <v>30</v>
      </c>
      <c r="I985" s="34">
        <v>43699</v>
      </c>
      <c r="J985" s="33">
        <f ca="1">DATEDIF('BDD client - segmentation'!$I985,TODAY(),"M")</f>
        <v>43</v>
      </c>
      <c r="K985" s="27">
        <f t="shared" ca="1" si="61"/>
        <v>0</v>
      </c>
      <c r="L985" s="33">
        <v>23</v>
      </c>
      <c r="M985" s="27">
        <f t="shared" si="62"/>
        <v>11.5</v>
      </c>
      <c r="N985" s="27">
        <f t="shared" ca="1" si="63"/>
        <v>41.5</v>
      </c>
      <c r="O985" s="32" t="s">
        <v>4858</v>
      </c>
      <c r="P985" s="32" t="s">
        <v>4859</v>
      </c>
      <c r="Q985" s="32" t="s">
        <v>4860</v>
      </c>
      <c r="R985" s="35">
        <v>43278</v>
      </c>
      <c r="S985" s="32">
        <v>1749</v>
      </c>
      <c r="T985" s="36">
        <v>62</v>
      </c>
    </row>
    <row r="986" spans="1:20" x14ac:dyDescent="0.35">
      <c r="A986" s="25">
        <v>985</v>
      </c>
      <c r="B986" s="26" t="s">
        <v>4861</v>
      </c>
      <c r="C986" s="26" t="s">
        <v>4862</v>
      </c>
      <c r="D986" s="26" t="s">
        <v>4863</v>
      </c>
      <c r="E986" s="26" t="s">
        <v>62</v>
      </c>
      <c r="F986" s="26" t="s">
        <v>49</v>
      </c>
      <c r="G986" s="27">
        <v>3542</v>
      </c>
      <c r="H986" s="27">
        <f t="shared" si="60"/>
        <v>30</v>
      </c>
      <c r="I986" s="28">
        <v>43969</v>
      </c>
      <c r="J986" s="27">
        <f ca="1">DATEDIF('BDD client - segmentation'!$I986,TODAY(),"M")</f>
        <v>34</v>
      </c>
      <c r="K986" s="27">
        <f t="shared" ca="1" si="61"/>
        <v>0</v>
      </c>
      <c r="L986" s="27">
        <v>9</v>
      </c>
      <c r="M986" s="27">
        <f t="shared" si="62"/>
        <v>4.5</v>
      </c>
      <c r="N986" s="27">
        <f t="shared" ca="1" si="63"/>
        <v>34.5</v>
      </c>
      <c r="O986" s="26" t="s">
        <v>4864</v>
      </c>
      <c r="P986" s="26" t="s">
        <v>1362</v>
      </c>
      <c r="Q986" s="26" t="s">
        <v>89</v>
      </c>
      <c r="R986" s="29">
        <v>43309</v>
      </c>
      <c r="S986" s="26">
        <v>2597</v>
      </c>
      <c r="T986" s="30">
        <v>39</v>
      </c>
    </row>
    <row r="987" spans="1:20" x14ac:dyDescent="0.35">
      <c r="A987" s="31">
        <v>986</v>
      </c>
      <c r="B987" s="32" t="s">
        <v>250</v>
      </c>
      <c r="C987" s="32" t="s">
        <v>4865</v>
      </c>
      <c r="D987" s="32" t="s">
        <v>4866</v>
      </c>
      <c r="E987" s="32" t="s">
        <v>48</v>
      </c>
      <c r="F987" s="32" t="s">
        <v>125</v>
      </c>
      <c r="G987" s="33">
        <v>2159</v>
      </c>
      <c r="H987" s="27">
        <f t="shared" si="60"/>
        <v>20</v>
      </c>
      <c r="I987" s="34">
        <v>44313</v>
      </c>
      <c r="J987" s="33">
        <f ca="1">DATEDIF('BDD client - segmentation'!$I987,TODAY(),"M")</f>
        <v>23</v>
      </c>
      <c r="K987" s="27">
        <f t="shared" ca="1" si="61"/>
        <v>1</v>
      </c>
      <c r="L987" s="33">
        <v>2</v>
      </c>
      <c r="M987" s="27">
        <f t="shared" si="62"/>
        <v>1</v>
      </c>
      <c r="N987" s="27">
        <f t="shared" ca="1" si="63"/>
        <v>22</v>
      </c>
      <c r="O987" s="32" t="s">
        <v>4867</v>
      </c>
      <c r="P987" s="32" t="s">
        <v>3964</v>
      </c>
      <c r="Q987" s="32" t="s">
        <v>3965</v>
      </c>
      <c r="R987" s="35">
        <v>43697</v>
      </c>
      <c r="S987" s="32">
        <v>39</v>
      </c>
      <c r="T987" s="36">
        <v>213</v>
      </c>
    </row>
    <row r="988" spans="1:20" x14ac:dyDescent="0.35">
      <c r="A988" s="25">
        <v>987</v>
      </c>
      <c r="B988" s="26" t="s">
        <v>4868</v>
      </c>
      <c r="C988" s="26" t="s">
        <v>4869</v>
      </c>
      <c r="D988" s="26" t="s">
        <v>4870</v>
      </c>
      <c r="E988" s="26" t="s">
        <v>48</v>
      </c>
      <c r="F988" s="26" t="s">
        <v>49</v>
      </c>
      <c r="G988" s="27">
        <v>4291</v>
      </c>
      <c r="H988" s="27">
        <f t="shared" si="60"/>
        <v>30</v>
      </c>
      <c r="I988" s="28">
        <v>44870</v>
      </c>
      <c r="J988" s="27">
        <f ca="1">DATEDIF('BDD client - segmentation'!$I988,TODAY(),"M")</f>
        <v>4</v>
      </c>
      <c r="K988" s="27">
        <f t="shared" ca="1" si="61"/>
        <v>10</v>
      </c>
      <c r="L988" s="27">
        <v>21</v>
      </c>
      <c r="M988" s="27">
        <f t="shared" si="62"/>
        <v>10.5</v>
      </c>
      <c r="N988" s="27">
        <f t="shared" ca="1" si="63"/>
        <v>50.5</v>
      </c>
      <c r="O988" s="26" t="s">
        <v>306</v>
      </c>
      <c r="P988" s="26" t="s">
        <v>2974</v>
      </c>
      <c r="Q988" s="26" t="s">
        <v>997</v>
      </c>
      <c r="R988" s="29">
        <v>44051</v>
      </c>
      <c r="S988" s="26">
        <v>3156</v>
      </c>
      <c r="T988" s="30">
        <v>35</v>
      </c>
    </row>
    <row r="989" spans="1:20" x14ac:dyDescent="0.35">
      <c r="A989" s="31">
        <v>988</v>
      </c>
      <c r="B989" s="32" t="s">
        <v>4871</v>
      </c>
      <c r="C989" s="32" t="s">
        <v>4872</v>
      </c>
      <c r="D989" s="32" t="s">
        <v>4873</v>
      </c>
      <c r="E989" s="32" t="s">
        <v>62</v>
      </c>
      <c r="F989" s="32" t="s">
        <v>49</v>
      </c>
      <c r="G989" s="33">
        <v>2776</v>
      </c>
      <c r="H989" s="27">
        <f t="shared" si="60"/>
        <v>20</v>
      </c>
      <c r="I989" s="34">
        <v>43444</v>
      </c>
      <c r="J989" s="33">
        <f ca="1">DATEDIF('BDD client - segmentation'!$I989,TODAY(),"M")</f>
        <v>51</v>
      </c>
      <c r="K989" s="27">
        <f t="shared" ca="1" si="61"/>
        <v>0</v>
      </c>
      <c r="L989" s="33">
        <v>26</v>
      </c>
      <c r="M989" s="27">
        <f t="shared" si="62"/>
        <v>13</v>
      </c>
      <c r="N989" s="27">
        <f t="shared" ca="1" si="63"/>
        <v>33</v>
      </c>
      <c r="O989" s="32" t="s">
        <v>620</v>
      </c>
      <c r="P989" s="32" t="s">
        <v>4874</v>
      </c>
      <c r="Q989" s="32" t="s">
        <v>3317</v>
      </c>
      <c r="R989" s="35">
        <v>44466</v>
      </c>
      <c r="S989" s="32">
        <v>98</v>
      </c>
      <c r="T989" s="36">
        <v>82</v>
      </c>
    </row>
    <row r="990" spans="1:20" x14ac:dyDescent="0.35">
      <c r="A990" s="25">
        <v>989</v>
      </c>
      <c r="B990" s="26" t="s">
        <v>1529</v>
      </c>
      <c r="C990" s="26" t="s">
        <v>4875</v>
      </c>
      <c r="D990" s="26" t="s">
        <v>4876</v>
      </c>
      <c r="E990" s="26" t="s">
        <v>48</v>
      </c>
      <c r="F990" s="26" t="s">
        <v>205</v>
      </c>
      <c r="G990" s="27">
        <v>4464</v>
      </c>
      <c r="H990" s="27">
        <f t="shared" si="60"/>
        <v>30</v>
      </c>
      <c r="I990" s="28">
        <v>44730</v>
      </c>
      <c r="J990" s="27">
        <f ca="1">DATEDIF('BDD client - segmentation'!$I990,TODAY(),"M")</f>
        <v>9</v>
      </c>
      <c r="K990" s="27">
        <f t="shared" ca="1" si="61"/>
        <v>5</v>
      </c>
      <c r="L990" s="27">
        <v>25</v>
      </c>
      <c r="M990" s="27">
        <f t="shared" si="62"/>
        <v>12.5</v>
      </c>
      <c r="N990" s="27">
        <f t="shared" ca="1" si="63"/>
        <v>47.5</v>
      </c>
      <c r="O990" s="26" t="s">
        <v>2321</v>
      </c>
      <c r="P990" s="26" t="s">
        <v>4877</v>
      </c>
      <c r="Q990" s="26" t="s">
        <v>2837</v>
      </c>
      <c r="R990" s="29">
        <v>44755</v>
      </c>
      <c r="S990" s="26">
        <v>3525</v>
      </c>
      <c r="T990" s="30">
        <v>109</v>
      </c>
    </row>
    <row r="991" spans="1:20" x14ac:dyDescent="0.35">
      <c r="A991" s="31">
        <v>990</v>
      </c>
      <c r="B991" s="32" t="s">
        <v>4878</v>
      </c>
      <c r="C991" s="32" t="s">
        <v>4879</v>
      </c>
      <c r="D991" s="32" t="s">
        <v>4880</v>
      </c>
      <c r="E991" s="32" t="s">
        <v>48</v>
      </c>
      <c r="F991" s="32" t="s">
        <v>49</v>
      </c>
      <c r="G991" s="33">
        <v>3291</v>
      </c>
      <c r="H991" s="27">
        <f t="shared" si="60"/>
        <v>30</v>
      </c>
      <c r="I991" s="34">
        <v>44141</v>
      </c>
      <c r="J991" s="33">
        <f ca="1">DATEDIF('BDD client - segmentation'!$I991,TODAY(),"M")</f>
        <v>28</v>
      </c>
      <c r="K991" s="27">
        <f t="shared" ca="1" si="61"/>
        <v>0</v>
      </c>
      <c r="L991" s="33">
        <v>21</v>
      </c>
      <c r="M991" s="27">
        <f t="shared" si="62"/>
        <v>10.5</v>
      </c>
      <c r="N991" s="27">
        <f t="shared" ca="1" si="63"/>
        <v>40.5</v>
      </c>
      <c r="O991" s="32" t="s">
        <v>392</v>
      </c>
      <c r="P991" s="32" t="s">
        <v>4881</v>
      </c>
      <c r="Q991" s="32" t="s">
        <v>3667</v>
      </c>
      <c r="R991" s="35">
        <v>44676</v>
      </c>
      <c r="S991" s="32">
        <v>3810</v>
      </c>
      <c r="T991" s="36">
        <v>125</v>
      </c>
    </row>
    <row r="992" spans="1:20" x14ac:dyDescent="0.35">
      <c r="A992" s="25">
        <v>991</v>
      </c>
      <c r="B992" s="26" t="s">
        <v>4882</v>
      </c>
      <c r="C992" s="26" t="s">
        <v>4883</v>
      </c>
      <c r="D992" s="26" t="s">
        <v>4884</v>
      </c>
      <c r="E992" s="26" t="s">
        <v>48</v>
      </c>
      <c r="F992" s="26" t="s">
        <v>49</v>
      </c>
      <c r="G992" s="27">
        <v>4222</v>
      </c>
      <c r="H992" s="27">
        <f t="shared" si="60"/>
        <v>30</v>
      </c>
      <c r="I992" s="28">
        <v>43588</v>
      </c>
      <c r="J992" s="27">
        <f ca="1">DATEDIF('BDD client - segmentation'!$I992,TODAY(),"M")</f>
        <v>47</v>
      </c>
      <c r="K992" s="27">
        <f t="shared" ca="1" si="61"/>
        <v>0</v>
      </c>
      <c r="L992" s="27">
        <v>29</v>
      </c>
      <c r="M992" s="27">
        <f t="shared" si="62"/>
        <v>14.5</v>
      </c>
      <c r="N992" s="27">
        <f t="shared" ca="1" si="63"/>
        <v>44.5</v>
      </c>
      <c r="O992" s="26" t="s">
        <v>4885</v>
      </c>
      <c r="P992" s="26" t="s">
        <v>1167</v>
      </c>
      <c r="Q992" s="26" t="s">
        <v>331</v>
      </c>
      <c r="R992" s="29">
        <v>44372</v>
      </c>
      <c r="S992" s="26">
        <v>1603</v>
      </c>
      <c r="T992" s="30">
        <v>180</v>
      </c>
    </row>
    <row r="993" spans="1:20" x14ac:dyDescent="0.35">
      <c r="A993" s="31">
        <v>992</v>
      </c>
      <c r="B993" s="32" t="s">
        <v>4886</v>
      </c>
      <c r="C993" s="32" t="s">
        <v>4887</v>
      </c>
      <c r="D993" s="32" t="s">
        <v>4888</v>
      </c>
      <c r="E993" s="32" t="s">
        <v>48</v>
      </c>
      <c r="F993" s="32" t="s">
        <v>63</v>
      </c>
      <c r="G993" s="33">
        <v>1310</v>
      </c>
      <c r="H993" s="27">
        <f t="shared" si="60"/>
        <v>20</v>
      </c>
      <c r="I993" s="34">
        <v>44839</v>
      </c>
      <c r="J993" s="33">
        <f ca="1">DATEDIF('BDD client - segmentation'!$I993,TODAY(),"M")</f>
        <v>5</v>
      </c>
      <c r="K993" s="27">
        <f t="shared" ca="1" si="61"/>
        <v>10</v>
      </c>
      <c r="L993" s="33">
        <v>19</v>
      </c>
      <c r="M993" s="27">
        <f t="shared" si="62"/>
        <v>9.5</v>
      </c>
      <c r="N993" s="27">
        <f t="shared" ca="1" si="63"/>
        <v>39.5</v>
      </c>
      <c r="O993" s="32" t="s">
        <v>4889</v>
      </c>
      <c r="P993" s="32" t="s">
        <v>4890</v>
      </c>
      <c r="Q993" s="32" t="s">
        <v>359</v>
      </c>
      <c r="R993" s="35">
        <v>43707</v>
      </c>
      <c r="S993" s="32">
        <v>3932</v>
      </c>
      <c r="T993" s="36">
        <v>59</v>
      </c>
    </row>
    <row r="994" spans="1:20" x14ac:dyDescent="0.35">
      <c r="A994" s="25">
        <v>993</v>
      </c>
      <c r="B994" s="26" t="s">
        <v>4891</v>
      </c>
      <c r="C994" s="26" t="s">
        <v>4892</v>
      </c>
      <c r="D994" s="26" t="s">
        <v>4893</v>
      </c>
      <c r="E994" s="26" t="s">
        <v>48</v>
      </c>
      <c r="F994" s="26" t="s">
        <v>125</v>
      </c>
      <c r="G994" s="27">
        <v>1819</v>
      </c>
      <c r="H994" s="27">
        <f t="shared" si="60"/>
        <v>20</v>
      </c>
      <c r="I994" s="28">
        <v>44339</v>
      </c>
      <c r="J994" s="27">
        <f ca="1">DATEDIF('BDD client - segmentation'!$I994,TODAY(),"M")</f>
        <v>22</v>
      </c>
      <c r="K994" s="27">
        <f t="shared" ca="1" si="61"/>
        <v>1</v>
      </c>
      <c r="L994" s="27">
        <v>17</v>
      </c>
      <c r="M994" s="27">
        <f t="shared" si="62"/>
        <v>8.5</v>
      </c>
      <c r="N994" s="27">
        <f t="shared" ca="1" si="63"/>
        <v>29.5</v>
      </c>
      <c r="O994" s="26" t="s">
        <v>4894</v>
      </c>
      <c r="P994" s="26" t="s">
        <v>4895</v>
      </c>
      <c r="Q994" s="26" t="s">
        <v>4896</v>
      </c>
      <c r="R994" s="29">
        <v>44901</v>
      </c>
      <c r="S994" s="26">
        <v>4442</v>
      </c>
      <c r="T994" s="30">
        <v>163</v>
      </c>
    </row>
    <row r="995" spans="1:20" x14ac:dyDescent="0.35">
      <c r="A995" s="31">
        <v>994</v>
      </c>
      <c r="B995" s="32" t="s">
        <v>4897</v>
      </c>
      <c r="C995" s="32" t="s">
        <v>4898</v>
      </c>
      <c r="D995" s="32" t="s">
        <v>4899</v>
      </c>
      <c r="E995" s="32" t="s">
        <v>62</v>
      </c>
      <c r="F995" s="32" t="s">
        <v>125</v>
      </c>
      <c r="G995" s="33">
        <v>2414</v>
      </c>
      <c r="H995" s="27">
        <f t="shared" si="60"/>
        <v>20</v>
      </c>
      <c r="I995" s="34">
        <v>44792</v>
      </c>
      <c r="J995" s="33">
        <f ca="1">DATEDIF('BDD client - segmentation'!$I995,TODAY(),"M")</f>
        <v>7</v>
      </c>
      <c r="K995" s="27">
        <f t="shared" ca="1" si="61"/>
        <v>5</v>
      </c>
      <c r="L995" s="33">
        <v>20</v>
      </c>
      <c r="M995" s="27">
        <f t="shared" si="62"/>
        <v>10</v>
      </c>
      <c r="N995" s="27">
        <f t="shared" ca="1" si="63"/>
        <v>35</v>
      </c>
      <c r="O995" s="32" t="s">
        <v>4900</v>
      </c>
      <c r="P995" s="32" t="s">
        <v>4901</v>
      </c>
      <c r="Q995" s="32" t="s">
        <v>4902</v>
      </c>
      <c r="R995" s="35">
        <v>44716</v>
      </c>
      <c r="S995" s="32">
        <v>3366</v>
      </c>
      <c r="T995" s="36">
        <v>40</v>
      </c>
    </row>
    <row r="996" spans="1:20" x14ac:dyDescent="0.35">
      <c r="A996" s="25">
        <v>995</v>
      </c>
      <c r="B996" s="26" t="s">
        <v>4903</v>
      </c>
      <c r="C996" s="26" t="s">
        <v>4904</v>
      </c>
      <c r="D996" s="26" t="s">
        <v>4905</v>
      </c>
      <c r="E996" s="26" t="s">
        <v>62</v>
      </c>
      <c r="F996" s="26" t="s">
        <v>49</v>
      </c>
      <c r="G996" s="27">
        <v>4000</v>
      </c>
      <c r="H996" s="27">
        <f t="shared" si="60"/>
        <v>30</v>
      </c>
      <c r="I996" s="28">
        <v>44348</v>
      </c>
      <c r="J996" s="27">
        <f ca="1">DATEDIF('BDD client - segmentation'!$I996,TODAY(),"M")</f>
        <v>22</v>
      </c>
      <c r="K996" s="27">
        <f t="shared" ca="1" si="61"/>
        <v>1</v>
      </c>
      <c r="L996" s="27">
        <v>22</v>
      </c>
      <c r="M996" s="27">
        <f t="shared" si="62"/>
        <v>11</v>
      </c>
      <c r="N996" s="27">
        <f t="shared" ca="1" si="63"/>
        <v>42</v>
      </c>
      <c r="O996" s="26" t="s">
        <v>4906</v>
      </c>
      <c r="P996" s="26" t="s">
        <v>4907</v>
      </c>
      <c r="Q996" s="26" t="s">
        <v>985</v>
      </c>
      <c r="R996" s="29">
        <v>44445</v>
      </c>
      <c r="S996" s="26">
        <v>3054</v>
      </c>
      <c r="T996" s="30">
        <v>99</v>
      </c>
    </row>
    <row r="997" spans="1:20" x14ac:dyDescent="0.35">
      <c r="A997" s="31">
        <v>996</v>
      </c>
      <c r="B997" s="32" t="s">
        <v>4908</v>
      </c>
      <c r="C997" s="32" t="s">
        <v>4909</v>
      </c>
      <c r="D997" s="32" t="s">
        <v>4910</v>
      </c>
      <c r="E997" s="32" t="s">
        <v>48</v>
      </c>
      <c r="F997" s="32" t="s">
        <v>63</v>
      </c>
      <c r="G997" s="33">
        <v>3263</v>
      </c>
      <c r="H997" s="27">
        <f t="shared" si="60"/>
        <v>30</v>
      </c>
      <c r="I997" s="34">
        <v>44813</v>
      </c>
      <c r="J997" s="33">
        <f ca="1">DATEDIF('BDD client - segmentation'!$I997,TODAY(),"M")</f>
        <v>6</v>
      </c>
      <c r="K997" s="27">
        <f t="shared" ca="1" si="61"/>
        <v>10</v>
      </c>
      <c r="L997" s="33">
        <v>20</v>
      </c>
      <c r="M997" s="27">
        <f t="shared" si="62"/>
        <v>10</v>
      </c>
      <c r="N997" s="27">
        <f t="shared" ca="1" si="63"/>
        <v>50</v>
      </c>
      <c r="O997" s="32" t="s">
        <v>265</v>
      </c>
      <c r="P997" s="32" t="s">
        <v>4911</v>
      </c>
      <c r="Q997" s="32" t="s">
        <v>424</v>
      </c>
      <c r="R997" s="35">
        <v>43842</v>
      </c>
      <c r="S997" s="32">
        <v>4809</v>
      </c>
      <c r="T997" s="36">
        <v>163</v>
      </c>
    </row>
    <row r="998" spans="1:20" x14ac:dyDescent="0.35">
      <c r="A998" s="25">
        <v>997</v>
      </c>
      <c r="B998" s="26" t="s">
        <v>4912</v>
      </c>
      <c r="C998" s="26" t="s">
        <v>4913</v>
      </c>
      <c r="D998" s="26" t="s">
        <v>4914</v>
      </c>
      <c r="E998" s="26" t="s">
        <v>48</v>
      </c>
      <c r="F998" s="26" t="s">
        <v>49</v>
      </c>
      <c r="G998" s="27">
        <v>2386</v>
      </c>
      <c r="H998" s="27">
        <f t="shared" si="60"/>
        <v>20</v>
      </c>
      <c r="I998" s="28">
        <v>43911</v>
      </c>
      <c r="J998" s="27">
        <f ca="1">DATEDIF('BDD client - segmentation'!$I998,TODAY(),"M")</f>
        <v>36</v>
      </c>
      <c r="K998" s="27">
        <f t="shared" ca="1" si="61"/>
        <v>0</v>
      </c>
      <c r="L998" s="27">
        <v>17</v>
      </c>
      <c r="M998" s="27">
        <f t="shared" si="62"/>
        <v>8.5</v>
      </c>
      <c r="N998" s="27">
        <f t="shared" ca="1" si="63"/>
        <v>28.5</v>
      </c>
      <c r="O998" s="26" t="s">
        <v>915</v>
      </c>
      <c r="P998" s="26" t="s">
        <v>805</v>
      </c>
      <c r="Q998" s="26" t="s">
        <v>806</v>
      </c>
      <c r="R998" s="29">
        <v>43109</v>
      </c>
      <c r="S998" s="26">
        <v>4955</v>
      </c>
      <c r="T998" s="30">
        <v>104</v>
      </c>
    </row>
    <row r="999" spans="1:20" x14ac:dyDescent="0.35">
      <c r="A999" s="31">
        <v>998</v>
      </c>
      <c r="B999" s="32" t="s">
        <v>1588</v>
      </c>
      <c r="C999" s="32" t="s">
        <v>4915</v>
      </c>
      <c r="D999" s="32" t="s">
        <v>4916</v>
      </c>
      <c r="E999" s="32" t="s">
        <v>48</v>
      </c>
      <c r="F999" s="32" t="s">
        <v>49</v>
      </c>
      <c r="G999" s="33">
        <v>3388</v>
      </c>
      <c r="H999" s="27">
        <f t="shared" si="60"/>
        <v>30</v>
      </c>
      <c r="I999" s="34">
        <v>44661</v>
      </c>
      <c r="J999" s="33">
        <f ca="1">DATEDIF('BDD client - segmentation'!$I999,TODAY(),"M")</f>
        <v>11</v>
      </c>
      <c r="K999" s="27">
        <f t="shared" ca="1" si="61"/>
        <v>5</v>
      </c>
      <c r="L999" s="33">
        <v>3</v>
      </c>
      <c r="M999" s="27">
        <f t="shared" si="62"/>
        <v>1.5</v>
      </c>
      <c r="N999" s="27">
        <f t="shared" ca="1" si="63"/>
        <v>36.5</v>
      </c>
      <c r="O999" s="32" t="s">
        <v>4917</v>
      </c>
      <c r="P999" s="32" t="s">
        <v>3836</v>
      </c>
      <c r="Q999" s="32" t="s">
        <v>3837</v>
      </c>
      <c r="R999" s="35">
        <v>44051</v>
      </c>
      <c r="S999" s="32">
        <v>4496</v>
      </c>
      <c r="T999" s="36">
        <v>70</v>
      </c>
    </row>
    <row r="1000" spans="1:20" x14ac:dyDescent="0.35">
      <c r="A1000" s="25">
        <v>999</v>
      </c>
      <c r="B1000" s="26" t="s">
        <v>4918</v>
      </c>
      <c r="C1000" s="26" t="s">
        <v>4919</v>
      </c>
      <c r="D1000" s="26" t="s">
        <v>4920</v>
      </c>
      <c r="E1000" s="26" t="s">
        <v>48</v>
      </c>
      <c r="F1000" s="26" t="s">
        <v>49</v>
      </c>
      <c r="G1000" s="27">
        <v>2901</v>
      </c>
      <c r="H1000" s="27">
        <f t="shared" si="60"/>
        <v>20</v>
      </c>
      <c r="I1000" s="28">
        <v>44306</v>
      </c>
      <c r="J1000" s="27">
        <f ca="1">DATEDIF('BDD client - segmentation'!$I1000,TODAY(),"M")</f>
        <v>23</v>
      </c>
      <c r="K1000" s="27">
        <f t="shared" ca="1" si="61"/>
        <v>1</v>
      </c>
      <c r="L1000" s="27">
        <v>4</v>
      </c>
      <c r="M1000" s="27">
        <f t="shared" si="62"/>
        <v>2</v>
      </c>
      <c r="N1000" s="27">
        <f t="shared" ca="1" si="63"/>
        <v>23</v>
      </c>
      <c r="O1000" s="26" t="s">
        <v>4921</v>
      </c>
      <c r="P1000" s="26" t="s">
        <v>4922</v>
      </c>
      <c r="Q1000" s="26" t="s">
        <v>800</v>
      </c>
      <c r="R1000" s="29">
        <v>44372</v>
      </c>
      <c r="S1000" s="26">
        <v>3554</v>
      </c>
      <c r="T1000" s="30">
        <v>133</v>
      </c>
    </row>
    <row r="1001" spans="1:20" x14ac:dyDescent="0.35">
      <c r="A1001" s="17">
        <v>1000</v>
      </c>
      <c r="B1001" s="18" t="s">
        <v>4923</v>
      </c>
      <c r="C1001" s="18" t="s">
        <v>4924</v>
      </c>
      <c r="D1001" s="18" t="s">
        <v>4925</v>
      </c>
      <c r="E1001" s="18" t="s">
        <v>48</v>
      </c>
      <c r="F1001" s="18" t="s">
        <v>49</v>
      </c>
      <c r="G1001" s="37">
        <v>2820</v>
      </c>
      <c r="H1001" s="27">
        <f t="shared" si="60"/>
        <v>20</v>
      </c>
      <c r="I1001" s="38">
        <v>43714</v>
      </c>
      <c r="J1001" s="37">
        <f ca="1">DATEDIF('BDD client - segmentation'!$I1001,TODAY(),"M")</f>
        <v>42</v>
      </c>
      <c r="K1001" s="27">
        <f t="shared" ca="1" si="61"/>
        <v>0</v>
      </c>
      <c r="L1001" s="37">
        <v>17</v>
      </c>
      <c r="M1001" s="27">
        <f t="shared" si="62"/>
        <v>8.5</v>
      </c>
      <c r="N1001" s="27">
        <f t="shared" ca="1" si="63"/>
        <v>28.5</v>
      </c>
      <c r="O1001" s="18" t="s">
        <v>3656</v>
      </c>
      <c r="P1001" s="18" t="s">
        <v>4926</v>
      </c>
      <c r="Q1001" s="18" t="s">
        <v>800</v>
      </c>
      <c r="R1001" s="39">
        <v>44322</v>
      </c>
      <c r="S1001" s="18">
        <v>4624</v>
      </c>
      <c r="T1001" s="19">
        <v>232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7B3F-F095-49E6-8628-096573E30514}">
  <dimension ref="A1"/>
  <sheetViews>
    <sheetView zoomScaleNormal="100" workbookViewId="0">
      <selection activeCell="K2" sqref="K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K 0 x + V o D R 2 d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s r 0 n U L s t G H c W 3 0 o X 6 w A w B Q S w M E F A A C A A g A K 0 x +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t M f l Y w y l y E 6 g E A A D c K A A A T A B w A R m 9 y b X V s Y X M v U 2 V j d G l v b j E u b S C i G A A o o B Q A A A A A A A A A A A A A A A A A A A A A A A A A A A D t U 8 1 u 2 z A M v g f I O w j u x Q G c o H F / D h t 8 2 J J 0 6 2 V Y 5 + x U D 4 Y q M 6 k A W c p E O k s Q 9 I G 2 1 + i L j U 6 y N Z s T o I f t U k Q X i e R H 8 h O l D 0 G R d l a k m 7 3 / u t X C e + m h E C f B 2 + F Q K K P B k u g K h G n J J 1 m j A p E I A 9 R u C V 6 p q 7 w C 9 g x w 3 h s 6 V d W w 8 E o b 6 A 2 c J T Y w D A a v s s 8 I H r N 3 4 C Y T 7 5 b Z L y R m i g t g F s f d + I z 7 D C V J I a 0 0 S w Q 2 R 1 e f R t d Z P p A o Z p 6 b f 6 0 A s 1 2 r x i w U G N 7 T H Y r Z Q f I 9 h f O g E 9 0 O w e h S E / g k i I J I D J y p S o t J / y I S I 6 t c o e 0 0 u b w 4 P e 1 H 4 q Z y B C k t D S R P x 9 4 H Z + F L J 9 p M 4 S Q Y 2 S 4 9 / i C o q b m y w n p I Y 3 n H w I 9 s c 9 Z 7 k A W P I N w M L B K 3 W / 8 b Y 1 I l j f S Y k K 9 2 S 4 6 X M x A l U 5 n o x + 9 P 9 c Z e W p w 4 X 2 4 4 1 y g M 9 x C I V q t A F 3 y 3 a 0 u X 5 7 0 a 9 x C J V T D R H i m 3 s g S O U d 2 D Y E H r k J G H I l B K b R r e K V i + U 8 P N T 2 r J L x t + W d a B / B v c N V k V k m A b W S f V 9 j o Q n 5 f 8 j + 5 x f 5 o s P C A 2 O s 1 U k 5 S m J q N 1 V y T n g X + l p U b z L e M / E H 8 x + M 3 v E O i h 0 2 5 p u / 9 R n 6 U 3 E c a d f 6 s 5 W I B X W r G W d D 8 v Y J 5 P + z m Q O S r r q K w X o 6 x 2 q / 0 s b Z 3 9 d 2 3 F R 2 0 d t f W i t P U T U E s B A i 0 A F A A C A A g A K 0 x + V o D R 2 d y n A A A A 9 w A A A B I A A A A A A A A A A A A A A A A A A A A A A E N v b m Z p Z y 9 Q Y W N r Y W d l L n h t b F B L A Q I t A B Q A A g A I A C t M f l Z T c j g s m w A A A O E A A A A T A A A A A A A A A A A A A A A A A P M A A A B b Q 2 9 u d G V u d F 9 U e X B l c 1 0 u e G 1 s U E s B A i 0 A F A A C A A g A K 0 x + V j D K X I T q A Q A A N w o A A B M A A A A A A A A A A A A A A A A A 2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c A A A A A A A A q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k R E J T I w Y 2 x p Z W 5 0 J T I w L S U y M H N l Z 2 1 l b n R h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M y 0 y M 1 Q x M D o w N j o z N i 4 1 M T c 3 M T k 2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I 3 V D E y O j I x O j A 2 L j Y 5 M z U z O D F a I i A v P j x F b n R y e S B U e X B l P S J G a W x s Q 2 9 s d W 1 u V H l w Z X M i I F Z h b H V l P S J z Q X d Z R 0 J n W U d B d 2 t E Q m d Z R 0 N R T U Q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2 N v d W 5 0 c n k m c X V v d D s s J n F 1 b 3 Q 7 Y W 1 v d W 5 0 X 3 d l Y i Z x d W 9 0 O y w m c X V v d D t k Y X R l X 3 d l Y i Z x d W 9 0 O y w m c X V v d D s y N G 1 v b n R o c 1 9 3 Z W I m c X V v d D s s J n F 1 b 3 Q 7 Y W R y Z X N z J n F 1 b 3 Q 7 L C Z x d W 9 0 O 3 B j J n F 1 b 3 Q 7 L C Z x d W 9 0 O 2 N p d H k m c X V v d D s s J n F 1 b 3 Q 7 Z G F 0 Z V 9 z d G 9 y Z W Z y b 2 5 0 J n F 1 b 3 Q 7 L C Z x d W 9 0 O 2 F t b 3 V u d F 9 z d G 9 y Z W Z y b 2 5 0 J n F 1 b 3 Q 7 L C Z x d W 9 0 O z I 0 b W 9 u d G h z X 3 N 0 b 3 J l Z n J v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Q g Y 2 x p Z W 5 0 I C 0 g c 2 V n b W V u d G F 0 a W 9 u I C g y K S 9 B d X R v U m V t b 3 Z l Z E N v b H V t b n M x L n t p Z C w w f S Z x d W 9 0 O y w m c X V v d D t T Z W N 0 a W 9 u M S 9 C R E Q g Y 2 x p Z W 5 0 I C 0 g c 2 V n b W V u d G F 0 a W 9 u I C g y K S 9 B d X R v U m V t b 3 Z l Z E N v b H V t b n M x L n t m a X J z d F 9 u Y W 1 l L D F 9 J n F 1 b 3 Q 7 L C Z x d W 9 0 O 1 N l Y 3 R p b 2 4 x L 0 J E R C B j b G l l b n Q g L S B z Z W d t Z W 5 0 Y X R p b 2 4 g K D I p L 0 F 1 d G 9 S Z W 1 v d m V k Q 2 9 s d W 1 u c z E u e 2 x h c 3 R f b m F t Z S w y f S Z x d W 9 0 O y w m c X V v d D t T Z W N 0 a W 9 u M S 9 C R E Q g Y 2 x p Z W 5 0 I C 0 g c 2 V n b W V u d G F 0 a W 9 u I C g y K S 9 B d X R v U m V t b 3 Z l Z E N v b H V t b n M x L n t l b W F p b C w z f S Z x d W 9 0 O y w m c X V v d D t T Z W N 0 a W 9 u M S 9 C R E Q g Y 2 x p Z W 5 0 I C 0 g c 2 V n b W V u d G F 0 a W 9 u I C g y K S 9 B d X R v U m V t b 3 Z l Z E N v b H V t b n M x L n t n Z W 5 k Z X I s N H 0 m c X V v d D s s J n F 1 b 3 Q 7 U 2 V j d G l v b j E v Q k R E I G N s a W V u d C A t I H N l Z 2 1 l b n R h d G l v b i A o M i k v Q X V 0 b 1 J l b W 9 2 Z W R D b 2 x 1 b W 5 z M S 5 7 Y 2 9 1 b n R y e S w 1 f S Z x d W 9 0 O y w m c X V v d D t T Z W N 0 a W 9 u M S 9 C R E Q g Y 2 x p Z W 5 0 I C 0 g c 2 V n b W V u d G F 0 a W 9 u I C g y K S 9 B d X R v U m V t b 3 Z l Z E N v b H V t b n M x L n t h b W 9 1 b n R f d 2 V i L D Z 9 J n F 1 b 3 Q 7 L C Z x d W 9 0 O 1 N l Y 3 R p b 2 4 x L 0 J E R C B j b G l l b n Q g L S B z Z W d t Z W 5 0 Y X R p b 2 4 g K D I p L 0 F 1 d G 9 S Z W 1 v d m V k Q 2 9 s d W 1 u c z E u e 2 R h d G V f d 2 V i L D d 9 J n F 1 b 3 Q 7 L C Z x d W 9 0 O 1 N l Y 3 R p b 2 4 x L 0 J E R C B j b G l l b n Q g L S B z Z W d t Z W 5 0 Y X R p b 2 4 g K D I p L 0 F 1 d G 9 S Z W 1 v d m V k Q 2 9 s d W 1 u c z E u e z I 0 b W 9 u d G h z X 3 d l Y i w 4 f S Z x d W 9 0 O y w m c X V v d D t T Z W N 0 a W 9 u M S 9 C R E Q g Y 2 x p Z W 5 0 I C 0 g c 2 V n b W V u d G F 0 a W 9 u I C g y K S 9 B d X R v U m V t b 3 Z l Z E N v b H V t b n M x L n t h Z H J l c 3 M s O X 0 m c X V v d D s s J n F 1 b 3 Q 7 U 2 V j d G l v b j E v Q k R E I G N s a W V u d C A t I H N l Z 2 1 l b n R h d G l v b i A o M i k v Q X V 0 b 1 J l b W 9 2 Z W R D b 2 x 1 b W 5 z M S 5 7 c G M s M T B 9 J n F 1 b 3 Q 7 L C Z x d W 9 0 O 1 N l Y 3 R p b 2 4 x L 0 J E R C B j b G l l b n Q g L S B z Z W d t Z W 5 0 Y X R p b 2 4 g K D I p L 0 F 1 d G 9 S Z W 1 v d m V k Q 2 9 s d W 1 u c z E u e 2 N p d H k s M T F 9 J n F 1 b 3 Q 7 L C Z x d W 9 0 O 1 N l Y 3 R p b 2 4 x L 0 J E R C B j b G l l b n Q g L S B z Z W d t Z W 5 0 Y X R p b 2 4 g K D I p L 0 F 1 d G 9 S Z W 1 v d m V k Q 2 9 s d W 1 u c z E u e 2 R h d G V f c 3 R v c m V m c m 9 u d C w x M n 0 m c X V v d D s s J n F 1 b 3 Q 7 U 2 V j d G l v b j E v Q k R E I G N s a W V u d C A t I H N l Z 2 1 l b n R h d G l v b i A o M i k v Q X V 0 b 1 J l b W 9 2 Z W R D b 2 x 1 b W 5 z M S 5 7 Y W 1 v d W 5 0 X 3 N 0 b 3 J l Z n J v b n Q s M T N 9 J n F 1 b 3 Q 7 L C Z x d W 9 0 O 1 N l Y 3 R p b 2 4 x L 0 J E R C B j b G l l b n Q g L S B z Z W d t Z W 5 0 Y X R p b 2 4 g K D I p L 0 F 1 d G 9 S Z W 1 v d m V k Q 2 9 s d W 1 u c z E u e z I 0 b W 9 u d G h z X 3 N 0 b 3 J l Z n J v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R E Q g Y 2 x p Z W 5 0 I C 0 g c 2 V n b W V u d G F 0 a W 9 u I C g y K S 9 B d X R v U m V t b 3 Z l Z E N v b H V t b n M x L n t p Z C w w f S Z x d W 9 0 O y w m c X V v d D t T Z W N 0 a W 9 u M S 9 C R E Q g Y 2 x p Z W 5 0 I C 0 g c 2 V n b W V u d G F 0 a W 9 u I C g y K S 9 B d X R v U m V t b 3 Z l Z E N v b H V t b n M x L n t m a X J z d F 9 u Y W 1 l L D F 9 J n F 1 b 3 Q 7 L C Z x d W 9 0 O 1 N l Y 3 R p b 2 4 x L 0 J E R C B j b G l l b n Q g L S B z Z W d t Z W 5 0 Y X R p b 2 4 g K D I p L 0 F 1 d G 9 S Z W 1 v d m V k Q 2 9 s d W 1 u c z E u e 2 x h c 3 R f b m F t Z S w y f S Z x d W 9 0 O y w m c X V v d D t T Z W N 0 a W 9 u M S 9 C R E Q g Y 2 x p Z W 5 0 I C 0 g c 2 V n b W V u d G F 0 a W 9 u I C g y K S 9 B d X R v U m V t b 3 Z l Z E N v b H V t b n M x L n t l b W F p b C w z f S Z x d W 9 0 O y w m c X V v d D t T Z W N 0 a W 9 u M S 9 C R E Q g Y 2 x p Z W 5 0 I C 0 g c 2 V n b W V u d G F 0 a W 9 u I C g y K S 9 B d X R v U m V t b 3 Z l Z E N v b H V t b n M x L n t n Z W 5 k Z X I s N H 0 m c X V v d D s s J n F 1 b 3 Q 7 U 2 V j d G l v b j E v Q k R E I G N s a W V u d C A t I H N l Z 2 1 l b n R h d G l v b i A o M i k v Q X V 0 b 1 J l b W 9 2 Z W R D b 2 x 1 b W 5 z M S 5 7 Y 2 9 1 b n R y e S w 1 f S Z x d W 9 0 O y w m c X V v d D t T Z W N 0 a W 9 u M S 9 C R E Q g Y 2 x p Z W 5 0 I C 0 g c 2 V n b W V u d G F 0 a W 9 u I C g y K S 9 B d X R v U m V t b 3 Z l Z E N v b H V t b n M x L n t h b W 9 1 b n R f d 2 V i L D Z 9 J n F 1 b 3 Q 7 L C Z x d W 9 0 O 1 N l Y 3 R p b 2 4 x L 0 J E R C B j b G l l b n Q g L S B z Z W d t Z W 5 0 Y X R p b 2 4 g K D I p L 0 F 1 d G 9 S Z W 1 v d m V k Q 2 9 s d W 1 u c z E u e 2 R h d G V f d 2 V i L D d 9 J n F 1 b 3 Q 7 L C Z x d W 9 0 O 1 N l Y 3 R p b 2 4 x L 0 J E R C B j b G l l b n Q g L S B z Z W d t Z W 5 0 Y X R p b 2 4 g K D I p L 0 F 1 d G 9 S Z W 1 v d m V k Q 2 9 s d W 1 u c z E u e z I 0 b W 9 u d G h z X 3 d l Y i w 4 f S Z x d W 9 0 O y w m c X V v d D t T Z W N 0 a W 9 u M S 9 C R E Q g Y 2 x p Z W 5 0 I C 0 g c 2 V n b W V u d G F 0 a W 9 u I C g y K S 9 B d X R v U m V t b 3 Z l Z E N v b H V t b n M x L n t h Z H J l c 3 M s O X 0 m c X V v d D s s J n F 1 b 3 Q 7 U 2 V j d G l v b j E v Q k R E I G N s a W V u d C A t I H N l Z 2 1 l b n R h d G l v b i A o M i k v Q X V 0 b 1 J l b W 9 2 Z W R D b 2 x 1 b W 5 z M S 5 7 c G M s M T B 9 J n F 1 b 3 Q 7 L C Z x d W 9 0 O 1 N l Y 3 R p b 2 4 x L 0 J E R C B j b G l l b n Q g L S B z Z W d t Z W 5 0 Y X R p b 2 4 g K D I p L 0 F 1 d G 9 S Z W 1 v d m V k Q 2 9 s d W 1 u c z E u e 2 N p d H k s M T F 9 J n F 1 b 3 Q 7 L C Z x d W 9 0 O 1 N l Y 3 R p b 2 4 x L 0 J E R C B j b G l l b n Q g L S B z Z W d t Z W 5 0 Y X R p b 2 4 g K D I p L 0 F 1 d G 9 S Z W 1 v d m V k Q 2 9 s d W 1 u c z E u e 2 R h d G V f c 3 R v c m V m c m 9 u d C w x M n 0 m c X V v d D s s J n F 1 b 3 Q 7 U 2 V j d G l v b j E v Q k R E I G N s a W V u d C A t I H N l Z 2 1 l b n R h d G l v b i A o M i k v Q X V 0 b 1 J l b W 9 2 Z W R D b 2 x 1 b W 5 z M S 5 7 Y W 1 v d W 5 0 X 3 N 0 b 3 J l Z n J v b n Q s M T N 9 J n F 1 b 3 Q 7 L C Z x d W 9 0 O 1 N l Y 3 R p b 2 4 x L 0 J E R C B j b G l l b n Q g L S B z Z W d t Z W 5 0 Y X R p b 2 4 g K D I p L 0 F 1 d G 9 S Z W 1 v d m V k Q 2 9 s d W 1 u c z E u e z I 0 b W 9 u d G h z X 3 N 0 b 3 J l Z n J v b n Q s M T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M y 0 z M F Q w N z o w N z o x M S 4 4 O T c z M T k z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R C B j b G l l b n Q g L S B z Z W d t Z W 5 0 Y X R p b 2 4 g K D M p L 0 F 1 d G 9 S Z W 1 v d m V k Q 2 9 s d W 1 u c z E u e 2 l k L D B 9 J n F 1 b 3 Q 7 L C Z x d W 9 0 O 1 N l Y 3 R p b 2 4 x L 0 J E R C B j b G l l b n Q g L S B z Z W d t Z W 5 0 Y X R p b 2 4 g K D M p L 0 F 1 d G 9 S Z W 1 v d m V k Q 2 9 s d W 1 u c z E u e 2 Z p c n N 0 X 2 5 h b W U s M X 0 m c X V v d D s s J n F 1 b 3 Q 7 U 2 V j d G l v b j E v Q k R E I G N s a W V u d C A t I H N l Z 2 1 l b n R h d G l v b i A o M y k v Q X V 0 b 1 J l b W 9 2 Z W R D b 2 x 1 b W 5 z M S 5 7 b G F z d F 9 u Y W 1 l L D J 9 J n F 1 b 3 Q 7 L C Z x d W 9 0 O 1 N l Y 3 R p b 2 4 x L 0 J E R C B j b G l l b n Q g L S B z Z W d t Z W 5 0 Y X R p b 2 4 g K D M p L 0 F 1 d G 9 S Z W 1 v d m V k Q 2 9 s d W 1 u c z E u e 2 V t Y W l s L D N 9 J n F 1 b 3 Q 7 L C Z x d W 9 0 O 1 N l Y 3 R p b 2 4 x L 0 J E R C B j b G l l b n Q g L S B z Z W d t Z W 5 0 Y X R p b 2 4 g K D M p L 0 F 1 d G 9 S Z W 1 v d m V k Q 2 9 s d W 1 u c z E u e 2 d l b m R l c i w 0 f S Z x d W 9 0 O y w m c X V v d D t T Z W N 0 a W 9 u M S 9 C R E Q g Y 2 x p Z W 5 0 I C 0 g c 2 V n b W V u d G F 0 a W 9 u I C g z K S 9 B d X R v U m V t b 3 Z l Z E N v b H V t b n M x L n t j b 3 V u d H J 5 L D V 9 J n F 1 b 3 Q 7 L C Z x d W 9 0 O 1 N l Y 3 R p b 2 4 x L 0 J E R C B j b G l l b n Q g L S B z Z W d t Z W 5 0 Y X R p b 2 4 g K D M p L 0 F 1 d G 9 S Z W 1 v d m V k Q 2 9 s d W 1 u c z E u e 2 F t b 3 V u d F 9 3 Z W I s N n 0 m c X V v d D s s J n F 1 b 3 Q 7 U 2 V j d G l v b j E v Q k R E I G N s a W V u d C A t I H N l Z 2 1 l b n R h d G l v b i A o M y k v Q X V 0 b 1 J l b W 9 2 Z W R D b 2 x 1 b W 5 z M S 5 7 Z G F 0 Z V 9 3 Z W I s N 3 0 m c X V v d D s s J n F 1 b 3 Q 7 U 2 V j d G l v b j E v Q k R E I G N s a W V u d C A t I H N l Z 2 1 l b n R h d G l v b i A o M y k v Q X V 0 b 1 J l b W 9 2 Z W R D b 2 x 1 b W 5 z M S 5 7 M j R t b 2 5 0 a H N f d 2 V i L D h 9 J n F 1 b 3 Q 7 L C Z x d W 9 0 O 1 N l Y 3 R p b 2 4 x L 0 J E R C B j b G l l b n Q g L S B z Z W d t Z W 5 0 Y X R p b 2 4 g K D M p L 0 F 1 d G 9 S Z W 1 v d m V k Q 2 9 s d W 1 u c z E u e 2 F k c m V z c y w 5 f S Z x d W 9 0 O y w m c X V v d D t T Z W N 0 a W 9 u M S 9 C R E Q g Y 2 x p Z W 5 0 I C 0 g c 2 V n b W V u d G F 0 a W 9 u I C g z K S 9 B d X R v U m V t b 3 Z l Z E N v b H V t b n M x L n t w Y y w x M H 0 m c X V v d D s s J n F 1 b 3 Q 7 U 2 V j d G l v b j E v Q k R E I G N s a W V u d C A t I H N l Z 2 1 l b n R h d G l v b i A o M y k v Q X V 0 b 1 J l b W 9 2 Z W R D b 2 x 1 b W 5 z M S 5 7 Y 2 l 0 e S w x M X 0 m c X V v d D s s J n F 1 b 3 Q 7 U 2 V j d G l v b j E v Q k R E I G N s a W V u d C A t I H N l Z 2 1 l b n R h d G l v b i A o M y k v Q X V 0 b 1 J l b W 9 2 Z W R D b 2 x 1 b W 5 z M S 5 7 Z G F 0 Z V 9 z d G 9 y Z W Z y b 2 5 0 L D E y f S Z x d W 9 0 O y w m c X V v d D t T Z W N 0 a W 9 u M S 9 C R E Q g Y 2 x p Z W 5 0 I C 0 g c 2 V n b W V u d G F 0 a W 9 u I C g z K S 9 B d X R v U m V t b 3 Z l Z E N v b H V t b n M x L n t h b W 9 1 b n R f c 3 R v c m V m c m 9 u d C w x M 3 0 m c X V v d D s s J n F 1 b 3 Q 7 U 2 V j d G l v b j E v Q k R E I G N s a W V u d C A t I H N l Z 2 1 l b n R h d G l v b i A o M y k v Q X V 0 b 1 J l b W 9 2 Z W R D b 2 x 1 b W 5 z M S 5 7 M j R t b 2 5 0 a H N f c 3 R v c m V m c m 9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E R C B j b G l l b n Q g L S B z Z W d t Z W 5 0 Y X R p b 2 4 g K D M p L 0 F 1 d G 9 S Z W 1 v d m V k Q 2 9 s d W 1 u c z E u e 2 l k L D B 9 J n F 1 b 3 Q 7 L C Z x d W 9 0 O 1 N l Y 3 R p b 2 4 x L 0 J E R C B j b G l l b n Q g L S B z Z W d t Z W 5 0 Y X R p b 2 4 g K D M p L 0 F 1 d G 9 S Z W 1 v d m V k Q 2 9 s d W 1 u c z E u e 2 Z p c n N 0 X 2 5 h b W U s M X 0 m c X V v d D s s J n F 1 b 3 Q 7 U 2 V j d G l v b j E v Q k R E I G N s a W V u d C A t I H N l Z 2 1 l b n R h d G l v b i A o M y k v Q X V 0 b 1 J l b W 9 2 Z W R D b 2 x 1 b W 5 z M S 5 7 b G F z d F 9 u Y W 1 l L D J 9 J n F 1 b 3 Q 7 L C Z x d W 9 0 O 1 N l Y 3 R p b 2 4 x L 0 J E R C B j b G l l b n Q g L S B z Z W d t Z W 5 0 Y X R p b 2 4 g K D M p L 0 F 1 d G 9 S Z W 1 v d m V k Q 2 9 s d W 1 u c z E u e 2 V t Y W l s L D N 9 J n F 1 b 3 Q 7 L C Z x d W 9 0 O 1 N l Y 3 R p b 2 4 x L 0 J E R C B j b G l l b n Q g L S B z Z W d t Z W 5 0 Y X R p b 2 4 g K D M p L 0 F 1 d G 9 S Z W 1 v d m V k Q 2 9 s d W 1 u c z E u e 2 d l b m R l c i w 0 f S Z x d W 9 0 O y w m c X V v d D t T Z W N 0 a W 9 u M S 9 C R E Q g Y 2 x p Z W 5 0 I C 0 g c 2 V n b W V u d G F 0 a W 9 u I C g z K S 9 B d X R v U m V t b 3 Z l Z E N v b H V t b n M x L n t j b 3 V u d H J 5 L D V 9 J n F 1 b 3 Q 7 L C Z x d W 9 0 O 1 N l Y 3 R p b 2 4 x L 0 J E R C B j b G l l b n Q g L S B z Z W d t Z W 5 0 Y X R p b 2 4 g K D M p L 0 F 1 d G 9 S Z W 1 v d m V k Q 2 9 s d W 1 u c z E u e 2 F t b 3 V u d F 9 3 Z W I s N n 0 m c X V v d D s s J n F 1 b 3 Q 7 U 2 V j d G l v b j E v Q k R E I G N s a W V u d C A t I H N l Z 2 1 l b n R h d G l v b i A o M y k v Q X V 0 b 1 J l b W 9 2 Z W R D b 2 x 1 b W 5 z M S 5 7 Z G F 0 Z V 9 3 Z W I s N 3 0 m c X V v d D s s J n F 1 b 3 Q 7 U 2 V j d G l v b j E v Q k R E I G N s a W V u d C A t I H N l Z 2 1 l b n R h d G l v b i A o M y k v Q X V 0 b 1 J l b W 9 2 Z W R D b 2 x 1 b W 5 z M S 5 7 M j R t b 2 5 0 a H N f d 2 V i L D h 9 J n F 1 b 3 Q 7 L C Z x d W 9 0 O 1 N l Y 3 R p b 2 4 x L 0 J E R C B j b G l l b n Q g L S B z Z W d t Z W 5 0 Y X R p b 2 4 g K D M p L 0 F 1 d G 9 S Z W 1 v d m V k Q 2 9 s d W 1 u c z E u e 2 F k c m V z c y w 5 f S Z x d W 9 0 O y w m c X V v d D t T Z W N 0 a W 9 u M S 9 C R E Q g Y 2 x p Z W 5 0 I C 0 g c 2 V n b W V u d G F 0 a W 9 u I C g z K S 9 B d X R v U m V t b 3 Z l Z E N v b H V t b n M x L n t w Y y w x M H 0 m c X V v d D s s J n F 1 b 3 Q 7 U 2 V j d G l v b j E v Q k R E I G N s a W V u d C A t I H N l Z 2 1 l b n R h d G l v b i A o M y k v Q X V 0 b 1 J l b W 9 2 Z W R D b 2 x 1 b W 5 z M S 5 7 Y 2 l 0 e S w x M X 0 m c X V v d D s s J n F 1 b 3 Q 7 U 2 V j d G l v b j E v Q k R E I G N s a W V u d C A t I H N l Z 2 1 l b n R h d G l v b i A o M y k v Q X V 0 b 1 J l b W 9 2 Z W R D b 2 x 1 b W 5 z M S 5 7 Z G F 0 Z V 9 z d G 9 y Z W Z y b 2 5 0 L D E y f S Z x d W 9 0 O y w m c X V v d D t T Z W N 0 a W 9 u M S 9 C R E Q g Y 2 x p Z W 5 0 I C 0 g c 2 V n b W V u d G F 0 a W 9 u I C g z K S 9 B d X R v U m V t b 3 Z l Z E N v b H V t b n M x L n t h b W 9 1 b n R f c 3 R v c m V m c m 9 u d C w x M 3 0 m c X V v d D s s J n F 1 b 3 Q 7 U 2 V j d G l v b j E v Q k R E I G N s a W V u d C A t I H N l Z 2 1 l b n R h d G l v b i A o M y k v Q X V 0 b 1 J l b W 9 2 Z W R D b 2 x 1 b W 5 z M S 5 7 M j R t b 2 5 0 a H N f c 3 R v c m V m c m 9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+ 3 0 r F i 2 V C s F e y + o a f y K U A A A A A A g A A A A A A E G Y A A A A B A A A g A A A A U o J v f z C 7 f S u P m q H c Y M 6 7 + N g N m y L C / A 7 3 N w z 1 Q k k L y j 0 A A A A A D o A A A A A C A A A g A A A A d N N k s 8 I f e 7 v j D D G 1 U h C K T Y W M J A + u T I U a 7 T m W i S Z s 4 9 l Q A A A A J 8 X d z P B n G 7 4 a d X n Q T a l u x t A V S Q 9 I W i R t e e m a 3 Y 9 r m M J p X I K Z d u z I o y Y R E w 3 j X y m 6 B k X 7 C g v s T b 3 0 W e l V a 7 j X 0 b l p 0 B 0 l J 7 H f / 8 b S B a m l u w B A A A A A Z K 5 I + e B i 3 4 W C L F v s j n D X x r w A m f M U C B C V D R y J v c z H s + 0 D p A e A o 9 g r G + T 0 V n J P i y Q J 4 Q e / K P 8 V g i v p D 5 S A j m v F N w = = < / D a t a M a s h u p > 
</file>

<file path=customXml/itemProps1.xml><?xml version="1.0" encoding="utf-8"?>
<ds:datastoreItem xmlns:ds="http://schemas.openxmlformats.org/officeDocument/2006/customXml" ds:itemID="{90E29777-9FBF-485E-9869-630621A55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Algo</vt:lpstr>
      <vt:lpstr>BDD client - segmentation</vt:lpstr>
      <vt:lpstr>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cp:lastPrinted>2023-03-27T12:05:12Z</cp:lastPrinted>
  <dcterms:created xsi:type="dcterms:W3CDTF">2015-06-05T18:19:34Z</dcterms:created>
  <dcterms:modified xsi:type="dcterms:W3CDTF">2023-04-04T06:59:16Z</dcterms:modified>
</cp:coreProperties>
</file>