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ards" sheetId="1" r:id="rId1"/>
    <sheet name="Board" sheetId="2" r:id="rId2"/>
    <sheet name="Initial cards" sheetId="3" r:id="rId3"/>
  </sheets>
  <calcPr calcId="145621"/>
</workbook>
</file>

<file path=xl/calcChain.xml><?xml version="1.0" encoding="utf-8"?>
<calcChain xmlns="http://schemas.openxmlformats.org/spreadsheetml/2006/main">
  <c r="N35" i="1" l="1"/>
  <c r="O35" i="1"/>
  <c r="P35" i="1"/>
  <c r="Q35" i="1"/>
  <c r="R35" i="1"/>
  <c r="M35" i="1"/>
  <c r="M18" i="1"/>
  <c r="N18" i="1"/>
  <c r="O18" i="1"/>
  <c r="P18" i="1"/>
  <c r="Q18" i="1"/>
  <c r="R18" i="1"/>
  <c r="E35" i="1"/>
  <c r="F35" i="1"/>
  <c r="G35" i="1"/>
  <c r="H35" i="1"/>
  <c r="I35" i="1"/>
  <c r="D35" i="1"/>
  <c r="M34" i="1"/>
  <c r="N34" i="1"/>
  <c r="O34" i="1"/>
  <c r="P34" i="1"/>
  <c r="Q34" i="1"/>
  <c r="R34" i="1"/>
  <c r="E34" i="1"/>
  <c r="F34" i="1"/>
  <c r="G34" i="1"/>
  <c r="H34" i="1"/>
  <c r="I34" i="1"/>
  <c r="D34" i="1"/>
  <c r="M17" i="1"/>
  <c r="N17" i="1"/>
  <c r="O17" i="1"/>
  <c r="P17" i="1"/>
  <c r="Q17" i="1"/>
  <c r="R17" i="1"/>
  <c r="E17" i="1"/>
  <c r="F17" i="1"/>
  <c r="G17" i="1"/>
  <c r="H17" i="1"/>
  <c r="I17" i="1"/>
  <c r="D17" i="1"/>
  <c r="E18" i="1"/>
  <c r="F18" i="1"/>
  <c r="G18" i="1"/>
  <c r="H18" i="1"/>
  <c r="I18" i="1"/>
  <c r="D18" i="1"/>
  <c r="B32" i="2"/>
  <c r="B29" i="2"/>
  <c r="B28" i="2"/>
  <c r="A17" i="1" l="1"/>
  <c r="A34" i="1"/>
  <c r="S32" i="1"/>
  <c r="J32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5" i="1"/>
  <c r="S36" i="1"/>
  <c r="S37" i="1"/>
  <c r="S38" i="1"/>
  <c r="S39" i="1"/>
  <c r="R42" i="1"/>
  <c r="Q42" i="1"/>
  <c r="P4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M2" i="1"/>
  <c r="S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J18" i="1" l="1"/>
  <c r="J17" i="1"/>
  <c r="J35" i="1"/>
  <c r="J34" i="1"/>
  <c r="S34" i="1"/>
  <c r="S17" i="1"/>
  <c r="H42" i="1"/>
  <c r="E42" i="1"/>
  <c r="D42" i="1"/>
  <c r="O42" i="1"/>
  <c r="I42" i="1"/>
  <c r="N42" i="1"/>
  <c r="F42" i="1"/>
  <c r="M42" i="1"/>
  <c r="G42" i="1"/>
  <c r="J42" i="1" l="1"/>
</calcChain>
</file>

<file path=xl/sharedStrings.xml><?xml version="1.0" encoding="utf-8"?>
<sst xmlns="http://schemas.openxmlformats.org/spreadsheetml/2006/main" count="96" uniqueCount="95">
  <si>
    <t>capacity</t>
  </si>
  <si>
    <t>influence</t>
  </si>
  <si>
    <t>luck</t>
  </si>
  <si>
    <t>popularity</t>
  </si>
  <si>
    <t>financial resources</t>
  </si>
  <si>
    <t>morality</t>
  </si>
  <si>
    <t>Negative statement from ministry of Finance</t>
  </si>
  <si>
    <t>Effect:</t>
  </si>
  <si>
    <t>target</t>
  </si>
  <si>
    <t>Organize internal opposition in the civil service</t>
  </si>
  <si>
    <t>Organize protest against</t>
  </si>
  <si>
    <t>Disrupt team morale</t>
  </si>
  <si>
    <t>Make a deal with business circles</t>
  </si>
  <si>
    <t>move</t>
  </si>
  <si>
    <t>Organize support march</t>
  </si>
  <si>
    <t>Motivate team</t>
  </si>
  <si>
    <t>Convince the media to support the proposal</t>
  </si>
  <si>
    <t>Get positive statement from the business organizations</t>
  </si>
  <si>
    <t>Gather support from foreign diplomats</t>
  </si>
  <si>
    <t>Playable in segment</t>
  </si>
  <si>
    <t>Lobby for negative report from the European Commission</t>
  </si>
  <si>
    <t>Feed an attack from the opposition</t>
  </si>
  <si>
    <t>Ask the prime minister for support</t>
  </si>
  <si>
    <t>Try to convince swing MPs</t>
  </si>
  <si>
    <t>Lobby for positive report from the European Commission</t>
  </si>
  <si>
    <t>Make a bold public statement about the proposal</t>
  </si>
  <si>
    <t>Convince business circles to lobby against a proposals</t>
  </si>
  <si>
    <t>Make prime minister doubt a proposal</t>
  </si>
  <si>
    <t>Hint to media to attack a proposal</t>
  </si>
  <si>
    <t>Initiate a scandal against another cabinet member</t>
  </si>
  <si>
    <t>Optimize financial plan</t>
  </si>
  <si>
    <t>Count</t>
  </si>
  <si>
    <t>Send negative statement</t>
  </si>
  <si>
    <t>Offer swing MPs financial benefits</t>
  </si>
  <si>
    <t>Offer the chair of parliament financial benefits</t>
  </si>
  <si>
    <t>Lobby MPs to damage the proposal</t>
  </si>
  <si>
    <t>Counter card</t>
  </si>
  <si>
    <t>Concept (starting here)</t>
  </si>
  <si>
    <t>Form work group</t>
  </si>
  <si>
    <t>Work</t>
  </si>
  <si>
    <t>Government Advisory Board</t>
  </si>
  <si>
    <t>Interdepartmental coordination</t>
  </si>
  <si>
    <t>Public debate</t>
  </si>
  <si>
    <t>Approval by government</t>
  </si>
  <si>
    <t>First reading in parliamentary committee one</t>
  </si>
  <si>
    <t>First reading in parliamentary committee two</t>
  </si>
  <si>
    <t>First reading</t>
  </si>
  <si>
    <t>Parliament work group</t>
  </si>
  <si>
    <t>Second reading in leading parliamentary committee</t>
  </si>
  <si>
    <t>Second reading</t>
  </si>
  <si>
    <t>End</t>
  </si>
  <si>
    <t>Total move from cards</t>
  </si>
  <si>
    <t>Avg move per player (assuming 4 players)</t>
  </si>
  <si>
    <t>Resources per round</t>
  </si>
  <si>
    <t>Rounds</t>
  </si>
  <si>
    <t>Text</t>
  </si>
  <si>
    <t>total</t>
  </si>
  <si>
    <t>capacity-e</t>
  </si>
  <si>
    <t>influence-e</t>
  </si>
  <si>
    <t>popularity-e</t>
  </si>
  <si>
    <t>financial resources-e</t>
  </si>
  <si>
    <t>Charisma</t>
  </si>
  <si>
    <t>Popularity in the civil service</t>
  </si>
  <si>
    <t>Contacts with business circles</t>
  </si>
  <si>
    <t>Political will</t>
  </si>
  <si>
    <t>Moral principles</t>
  </si>
  <si>
    <t>Knowing the secrets of others</t>
  </si>
  <si>
    <t>Good reputation</t>
  </si>
  <si>
    <t>Wealth</t>
  </si>
  <si>
    <t>Negotiation skills</t>
  </si>
  <si>
    <t>resources</t>
  </si>
  <si>
    <t>discard</t>
  </si>
  <si>
    <t>Ties with the media</t>
  </si>
  <si>
    <t>Organize a veto against the proposal</t>
  </si>
  <si>
    <t>Cards cost 1 less popularity</t>
  </si>
  <si>
    <t>Cards cost 1 less capacity</t>
  </si>
  <si>
    <t>Cards cost 1 less financial resources</t>
  </si>
  <si>
    <t>Cards cost 1 less influence</t>
  </si>
  <si>
    <t>Can't be put more than 1 off target. Can't play cards that drain morality</t>
  </si>
  <si>
    <t>Party discipline</t>
  </si>
  <si>
    <t>Each turn in the 2nd segment the player can trade 3 of any resource for 1 move</t>
  </si>
  <si>
    <t>Cannot be stopped. Each card costs +1 (any resource)</t>
  </si>
  <si>
    <t>Can use any resource instead of financial resources</t>
  </si>
  <si>
    <t>Each attack card costs the attacker +1 popularity</t>
  </si>
  <si>
    <t>Instead of playing a card, can trade 1 morality for 1 move forward</t>
  </si>
  <si>
    <t>Cards that stop you or move you off target cost +1 of the attacker's choice</t>
  </si>
  <si>
    <t>Party leadership favorite</t>
  </si>
  <si>
    <t>Team recruitment skills</t>
  </si>
  <si>
    <t>Each attack card costs the attacker +1 capacity</t>
  </si>
  <si>
    <t>Lose 1 less resource (of choice) when an attacker plays  a card.</t>
  </si>
  <si>
    <t>title</t>
  </si>
  <si>
    <t>effect</t>
  </si>
  <si>
    <t>Can play "+" cards as "-" cards</t>
  </si>
  <si>
    <t>Political chaos</t>
  </si>
  <si>
    <t>Lobby foreign diplomats to damage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</si>
</sst>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C1" workbookViewId="0">
      <selection activeCell="N4" sqref="N4"/>
    </sheetView>
  </sheetViews>
  <sheetFormatPr defaultRowHeight="14.4" x14ac:dyDescent="0.3"/>
  <cols>
    <col min="2" max="2" width="47.88671875" customWidth="1"/>
    <col min="3" max="3" width="17.77734375" customWidth="1"/>
    <col min="8" max="8" width="16.33203125" bestFit="1" customWidth="1"/>
    <col min="18" max="18" width="16.33203125" bestFit="1" customWidth="1"/>
  </cols>
  <sheetData>
    <row r="1" spans="1:19" x14ac:dyDescent="0.3">
      <c r="A1" t="s">
        <v>31</v>
      </c>
      <c r="B1" t="s">
        <v>55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56</v>
      </c>
      <c r="L1" t="s">
        <v>7</v>
      </c>
      <c r="M1" t="s">
        <v>13</v>
      </c>
      <c r="N1" t="s">
        <v>8</v>
      </c>
      <c r="O1" t="s">
        <v>57</v>
      </c>
      <c r="P1" t="s">
        <v>58</v>
      </c>
      <c r="Q1" t="s">
        <v>59</v>
      </c>
      <c r="R1" t="s">
        <v>60</v>
      </c>
      <c r="S1" t="s">
        <v>56</v>
      </c>
    </row>
    <row r="2" spans="1:19" x14ac:dyDescent="0.3">
      <c r="A2">
        <v>2</v>
      </c>
      <c r="B2" t="s">
        <v>6</v>
      </c>
      <c r="C2">
        <v>1</v>
      </c>
      <c r="D2">
        <v>0</v>
      </c>
      <c r="E2">
        <v>-2</v>
      </c>
      <c r="F2">
        <v>-1</v>
      </c>
      <c r="G2">
        <v>0</v>
      </c>
      <c r="H2">
        <v>0</v>
      </c>
      <c r="I2">
        <v>0</v>
      </c>
      <c r="J2">
        <f>SUM(D2:I2)</f>
        <v>-3</v>
      </c>
      <c r="M2">
        <f>-1</f>
        <v>-1</v>
      </c>
      <c r="N2">
        <v>0</v>
      </c>
      <c r="O2">
        <v>-1</v>
      </c>
      <c r="P2">
        <v>0</v>
      </c>
      <c r="Q2">
        <v>0</v>
      </c>
      <c r="R2">
        <v>0</v>
      </c>
      <c r="S2">
        <f>SUM(M2:R2)</f>
        <v>-2</v>
      </c>
    </row>
    <row r="3" spans="1:19" x14ac:dyDescent="0.3">
      <c r="A3">
        <v>2</v>
      </c>
      <c r="B3" t="s">
        <v>94</v>
      </c>
      <c r="C3">
        <v>1</v>
      </c>
      <c r="D3">
        <v>0</v>
      </c>
      <c r="E3">
        <v>-2</v>
      </c>
      <c r="F3">
        <v>-1</v>
      </c>
      <c r="G3">
        <v>0</v>
      </c>
      <c r="H3">
        <v>0</v>
      </c>
      <c r="I3">
        <v>0</v>
      </c>
      <c r="J3">
        <f t="shared" ref="J3:J33" si="0">SUM(D3:I3)</f>
        <v>-3</v>
      </c>
      <c r="M3">
        <v>-1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39" si="1">SUM(M3:R3)</f>
        <v>-1</v>
      </c>
    </row>
    <row r="4" spans="1:19" x14ac:dyDescent="0.3">
      <c r="A4">
        <v>3</v>
      </c>
      <c r="B4" t="s">
        <v>27</v>
      </c>
      <c r="D4">
        <v>0</v>
      </c>
      <c r="E4">
        <v>-2</v>
      </c>
      <c r="F4">
        <v>0</v>
      </c>
      <c r="G4">
        <v>0</v>
      </c>
      <c r="H4">
        <v>0</v>
      </c>
      <c r="I4">
        <v>0</v>
      </c>
      <c r="J4">
        <f t="shared" si="0"/>
        <v>-2</v>
      </c>
      <c r="M4">
        <v>0</v>
      </c>
      <c r="N4">
        <v>-1</v>
      </c>
      <c r="O4">
        <v>0</v>
      </c>
      <c r="P4">
        <v>0</v>
      </c>
      <c r="Q4">
        <v>0</v>
      </c>
      <c r="R4">
        <v>0</v>
      </c>
      <c r="S4">
        <f t="shared" si="1"/>
        <v>-1</v>
      </c>
    </row>
    <row r="5" spans="1:19" x14ac:dyDescent="0.3">
      <c r="A5">
        <v>3</v>
      </c>
      <c r="B5" t="s">
        <v>28</v>
      </c>
      <c r="D5">
        <v>-1</v>
      </c>
      <c r="E5">
        <v>-1</v>
      </c>
      <c r="F5">
        <v>0</v>
      </c>
      <c r="G5">
        <v>-1</v>
      </c>
      <c r="H5">
        <v>0</v>
      </c>
      <c r="I5">
        <v>0</v>
      </c>
      <c r="J5">
        <f t="shared" si="0"/>
        <v>-3</v>
      </c>
      <c r="M5">
        <v>0</v>
      </c>
      <c r="N5">
        <v>0</v>
      </c>
      <c r="O5">
        <v>-1</v>
      </c>
      <c r="P5">
        <v>-1</v>
      </c>
      <c r="Q5">
        <v>-1</v>
      </c>
      <c r="R5">
        <v>0</v>
      </c>
      <c r="S5">
        <f t="shared" si="1"/>
        <v>-3</v>
      </c>
    </row>
    <row r="6" spans="1:19" x14ac:dyDescent="0.3">
      <c r="A6">
        <v>2</v>
      </c>
      <c r="B6" t="s">
        <v>9</v>
      </c>
      <c r="C6">
        <v>1</v>
      </c>
      <c r="D6">
        <v>-2</v>
      </c>
      <c r="E6">
        <v>0</v>
      </c>
      <c r="F6">
        <v>0</v>
      </c>
      <c r="G6">
        <v>0</v>
      </c>
      <c r="H6">
        <v>-1</v>
      </c>
      <c r="I6">
        <v>0</v>
      </c>
      <c r="J6">
        <f t="shared" si="0"/>
        <v>-3</v>
      </c>
      <c r="M6">
        <v>0</v>
      </c>
      <c r="N6">
        <v>-1</v>
      </c>
      <c r="O6">
        <v>-1</v>
      </c>
      <c r="P6">
        <v>0</v>
      </c>
      <c r="Q6">
        <v>0</v>
      </c>
      <c r="R6">
        <v>-1</v>
      </c>
      <c r="S6">
        <f t="shared" si="1"/>
        <v>-3</v>
      </c>
    </row>
    <row r="7" spans="1:19" x14ac:dyDescent="0.3">
      <c r="A7">
        <v>3</v>
      </c>
      <c r="B7" t="s">
        <v>26</v>
      </c>
      <c r="D7">
        <v>0</v>
      </c>
      <c r="E7">
        <v>-1</v>
      </c>
      <c r="F7">
        <v>0</v>
      </c>
      <c r="G7">
        <v>0</v>
      </c>
      <c r="H7">
        <v>-1</v>
      </c>
      <c r="I7">
        <v>0</v>
      </c>
      <c r="J7">
        <f t="shared" si="0"/>
        <v>-2</v>
      </c>
      <c r="M7">
        <v>0</v>
      </c>
      <c r="N7">
        <v>-1</v>
      </c>
      <c r="O7">
        <v>0</v>
      </c>
      <c r="P7">
        <v>0</v>
      </c>
      <c r="Q7">
        <v>0</v>
      </c>
      <c r="R7">
        <v>0</v>
      </c>
      <c r="S7">
        <f t="shared" si="1"/>
        <v>-1</v>
      </c>
    </row>
    <row r="8" spans="1:19" x14ac:dyDescent="0.3">
      <c r="A8">
        <v>3</v>
      </c>
      <c r="B8" t="s">
        <v>10</v>
      </c>
      <c r="D8">
        <v>-1</v>
      </c>
      <c r="E8">
        <v>0</v>
      </c>
      <c r="F8">
        <v>-1</v>
      </c>
      <c r="G8">
        <v>-1</v>
      </c>
      <c r="H8">
        <v>-1</v>
      </c>
      <c r="I8">
        <v>-1</v>
      </c>
      <c r="J8">
        <f t="shared" si="0"/>
        <v>-5</v>
      </c>
      <c r="M8">
        <v>-1</v>
      </c>
      <c r="N8">
        <v>-1</v>
      </c>
      <c r="O8">
        <v>0</v>
      </c>
      <c r="P8">
        <v>0</v>
      </c>
      <c r="Q8">
        <v>-1</v>
      </c>
      <c r="R8">
        <v>0</v>
      </c>
      <c r="S8">
        <f t="shared" si="1"/>
        <v>-3</v>
      </c>
    </row>
    <row r="9" spans="1:19" x14ac:dyDescent="0.3">
      <c r="A9">
        <v>3</v>
      </c>
      <c r="B9" t="s">
        <v>20</v>
      </c>
      <c r="D9">
        <v>-1</v>
      </c>
      <c r="E9">
        <v>-1</v>
      </c>
      <c r="F9">
        <v>-1</v>
      </c>
      <c r="G9">
        <v>0</v>
      </c>
      <c r="H9">
        <v>0</v>
      </c>
      <c r="I9">
        <v>0</v>
      </c>
      <c r="J9">
        <f t="shared" si="0"/>
        <v>-3</v>
      </c>
      <c r="M9">
        <v>0</v>
      </c>
      <c r="N9">
        <v>0</v>
      </c>
      <c r="O9">
        <v>0</v>
      </c>
      <c r="P9">
        <v>-1</v>
      </c>
      <c r="Q9">
        <v>-1</v>
      </c>
      <c r="R9">
        <v>-1</v>
      </c>
      <c r="S9">
        <f t="shared" si="1"/>
        <v>-3</v>
      </c>
    </row>
    <row r="10" spans="1:19" x14ac:dyDescent="0.3">
      <c r="A10">
        <v>3</v>
      </c>
      <c r="B10" t="s">
        <v>21</v>
      </c>
      <c r="D10">
        <v>0</v>
      </c>
      <c r="E10">
        <v>0</v>
      </c>
      <c r="F10">
        <v>-1</v>
      </c>
      <c r="G10">
        <v>-1</v>
      </c>
      <c r="H10">
        <v>0</v>
      </c>
      <c r="I10">
        <v>0</v>
      </c>
      <c r="J10">
        <f t="shared" si="0"/>
        <v>-2</v>
      </c>
      <c r="M10">
        <v>0</v>
      </c>
      <c r="N10">
        <v>0</v>
      </c>
      <c r="O10">
        <v>-1</v>
      </c>
      <c r="P10">
        <v>0</v>
      </c>
      <c r="Q10">
        <v>-1</v>
      </c>
      <c r="R10">
        <v>0</v>
      </c>
      <c r="S10">
        <f t="shared" si="1"/>
        <v>-2</v>
      </c>
    </row>
    <row r="11" spans="1:19" x14ac:dyDescent="0.3">
      <c r="A11">
        <v>3</v>
      </c>
      <c r="B11" t="s">
        <v>11</v>
      </c>
      <c r="D11">
        <v>0</v>
      </c>
      <c r="E11">
        <v>0</v>
      </c>
      <c r="F11">
        <v>-1</v>
      </c>
      <c r="G11">
        <v>0</v>
      </c>
      <c r="H11">
        <v>0</v>
      </c>
      <c r="I11">
        <v>-1</v>
      </c>
      <c r="J11">
        <f t="shared" si="0"/>
        <v>-2</v>
      </c>
      <c r="M11">
        <v>-1</v>
      </c>
      <c r="N11">
        <v>0</v>
      </c>
      <c r="O11">
        <v>-2</v>
      </c>
      <c r="P11">
        <v>0</v>
      </c>
      <c r="Q11">
        <v>0</v>
      </c>
      <c r="R11">
        <v>0</v>
      </c>
      <c r="S11">
        <f t="shared" si="1"/>
        <v>-3</v>
      </c>
    </row>
    <row r="12" spans="1:19" x14ac:dyDescent="0.3">
      <c r="A12">
        <v>3</v>
      </c>
      <c r="B12" t="s">
        <v>29</v>
      </c>
      <c r="D12">
        <v>0</v>
      </c>
      <c r="E12">
        <v>-2</v>
      </c>
      <c r="F12">
        <v>-1</v>
      </c>
      <c r="G12">
        <v>-2</v>
      </c>
      <c r="H12">
        <v>0</v>
      </c>
      <c r="I12">
        <v>0</v>
      </c>
      <c r="J12">
        <f t="shared" si="0"/>
        <v>-5</v>
      </c>
      <c r="M12">
        <v>-1</v>
      </c>
      <c r="N12">
        <v>-1</v>
      </c>
      <c r="O12">
        <v>0</v>
      </c>
      <c r="P12">
        <v>0</v>
      </c>
      <c r="Q12">
        <v>-2</v>
      </c>
      <c r="R12">
        <v>0</v>
      </c>
      <c r="S12">
        <f t="shared" si="1"/>
        <v>-4</v>
      </c>
    </row>
    <row r="13" spans="1:19" x14ac:dyDescent="0.3">
      <c r="A13">
        <v>2</v>
      </c>
      <c r="B13" t="s">
        <v>32</v>
      </c>
      <c r="C13">
        <v>1</v>
      </c>
      <c r="D13">
        <v>-1</v>
      </c>
      <c r="E13">
        <v>-1</v>
      </c>
      <c r="F13">
        <v>-1</v>
      </c>
      <c r="G13">
        <v>0</v>
      </c>
      <c r="H13">
        <v>0</v>
      </c>
      <c r="I13">
        <v>0</v>
      </c>
      <c r="J13">
        <f t="shared" si="0"/>
        <v>-3</v>
      </c>
      <c r="M13">
        <v>0</v>
      </c>
      <c r="N13">
        <v>-1</v>
      </c>
      <c r="O13">
        <v>-1</v>
      </c>
      <c r="P13">
        <v>0</v>
      </c>
      <c r="Q13">
        <v>0</v>
      </c>
      <c r="R13">
        <v>0</v>
      </c>
      <c r="S13">
        <f t="shared" si="1"/>
        <v>-2</v>
      </c>
    </row>
    <row r="14" spans="1:19" x14ac:dyDescent="0.3">
      <c r="A14">
        <v>2</v>
      </c>
      <c r="B14" t="s">
        <v>35</v>
      </c>
      <c r="C14">
        <v>2</v>
      </c>
      <c r="D14">
        <v>0</v>
      </c>
      <c r="E14">
        <v>0</v>
      </c>
      <c r="F14">
        <v>0</v>
      </c>
      <c r="G14">
        <v>-2</v>
      </c>
      <c r="H14">
        <v>0</v>
      </c>
      <c r="I14">
        <v>-1</v>
      </c>
      <c r="J14">
        <f t="shared" si="0"/>
        <v>-3</v>
      </c>
      <c r="M14">
        <v>0</v>
      </c>
      <c r="N14">
        <v>-2</v>
      </c>
      <c r="O14">
        <v>0</v>
      </c>
      <c r="P14">
        <v>0</v>
      </c>
      <c r="Q14">
        <v>0</v>
      </c>
      <c r="R14">
        <v>0</v>
      </c>
      <c r="S14">
        <f t="shared" si="1"/>
        <v>-2</v>
      </c>
    </row>
    <row r="15" spans="1:19" x14ac:dyDescent="0.3">
      <c r="A15">
        <v>2</v>
      </c>
      <c r="B15" t="s">
        <v>73</v>
      </c>
      <c r="C15">
        <v>2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0</v>
      </c>
      <c r="J15">
        <f t="shared" si="0"/>
        <v>-5</v>
      </c>
      <c r="M15">
        <v>-1</v>
      </c>
      <c r="N15">
        <v>-1</v>
      </c>
      <c r="O15">
        <v>0</v>
      </c>
      <c r="P15">
        <v>0</v>
      </c>
      <c r="Q15">
        <v>0</v>
      </c>
      <c r="R15">
        <v>0</v>
      </c>
      <c r="S15">
        <f t="shared" si="1"/>
        <v>-2</v>
      </c>
    </row>
    <row r="16" spans="1:19" x14ac:dyDescent="0.3">
      <c r="J16">
        <f t="shared" si="0"/>
        <v>0</v>
      </c>
      <c r="S16">
        <f t="shared" si="1"/>
        <v>0</v>
      </c>
    </row>
    <row r="17" spans="1:19" x14ac:dyDescent="0.3">
      <c r="A17">
        <f>SUM(A2:A16)</f>
        <v>36</v>
      </c>
      <c r="D17" s="1">
        <f>SUMPRODUCT($A2:$A16, D2:D16)</f>
        <v>-17</v>
      </c>
      <c r="E17" s="1">
        <f t="shared" ref="E17:J17" si="2">SUMPRODUCT($A2:$A16, E2:E16)</f>
        <v>-33</v>
      </c>
      <c r="F17" s="1">
        <f t="shared" si="2"/>
        <v>-23</v>
      </c>
      <c r="G17" s="1">
        <f t="shared" si="2"/>
        <v>-21</v>
      </c>
      <c r="H17" s="1">
        <f t="shared" si="2"/>
        <v>-10</v>
      </c>
      <c r="I17" s="1">
        <f t="shared" si="2"/>
        <v>-8</v>
      </c>
      <c r="J17" s="1">
        <f t="shared" si="2"/>
        <v>-112</v>
      </c>
      <c r="K17" s="1"/>
      <c r="L17" s="1"/>
      <c r="M17" s="1">
        <f t="shared" ref="M17" si="3">SUMPRODUCT($A2:$A16, M2:M16)</f>
        <v>-15</v>
      </c>
      <c r="N17" s="1">
        <f t="shared" ref="N17" si="4">SUMPRODUCT($A2:$A16, N2:N16)</f>
        <v>-22</v>
      </c>
      <c r="O17" s="1">
        <f t="shared" ref="O17" si="5">SUMPRODUCT($A2:$A16, O2:O16)</f>
        <v>-18</v>
      </c>
      <c r="P17" s="1">
        <f t="shared" ref="P17" si="6">SUMPRODUCT($A2:$A16, P2:P16)</f>
        <v>-6</v>
      </c>
      <c r="Q17" s="1">
        <f t="shared" ref="Q17" si="7">SUMPRODUCT($A2:$A16, Q2:Q16)</f>
        <v>-18</v>
      </c>
      <c r="R17" s="1">
        <f t="shared" ref="R17" si="8">SUMPRODUCT($A2:$A16, R2:R16)</f>
        <v>-5</v>
      </c>
      <c r="S17" s="1">
        <f t="shared" ref="S17" si="9">SUMPRODUCT($A2:$A16, S2:S16)</f>
        <v>-84</v>
      </c>
    </row>
    <row r="18" spans="1:19" x14ac:dyDescent="0.3">
      <c r="D18" s="1">
        <f>AVERAGE(D2:D16)</f>
        <v>-0.5</v>
      </c>
      <c r="E18" s="1">
        <f t="shared" ref="E18:R18" si="10">AVERAGE(E2:E16)</f>
        <v>-0.9285714285714286</v>
      </c>
      <c r="F18" s="1">
        <f t="shared" si="10"/>
        <v>-0.6428571428571429</v>
      </c>
      <c r="G18" s="1">
        <f t="shared" si="10"/>
        <v>-0.5714285714285714</v>
      </c>
      <c r="H18" s="1">
        <f t="shared" si="10"/>
        <v>-0.2857142857142857</v>
      </c>
      <c r="I18" s="1">
        <f t="shared" si="10"/>
        <v>-0.21428571428571427</v>
      </c>
      <c r="J18" s="1">
        <f t="shared" si="10"/>
        <v>-2.9333333333333331</v>
      </c>
      <c r="K18" s="1"/>
      <c r="L18" s="1"/>
      <c r="M18" s="1">
        <f t="shared" si="10"/>
        <v>-0.42857142857142855</v>
      </c>
      <c r="N18" s="1">
        <f t="shared" si="10"/>
        <v>-0.6428571428571429</v>
      </c>
      <c r="O18" s="1">
        <f t="shared" si="10"/>
        <v>-0.5</v>
      </c>
      <c r="P18" s="1">
        <f t="shared" si="10"/>
        <v>-0.14285714285714285</v>
      </c>
      <c r="Q18" s="1">
        <f t="shared" si="10"/>
        <v>-0.42857142857142855</v>
      </c>
      <c r="R18" s="1">
        <f t="shared" si="10"/>
        <v>-0.14285714285714285</v>
      </c>
      <c r="S18">
        <f t="shared" si="1"/>
        <v>-2.2857142857142856</v>
      </c>
    </row>
    <row r="19" spans="1:19" x14ac:dyDescent="0.3">
      <c r="S19">
        <f t="shared" si="1"/>
        <v>0</v>
      </c>
    </row>
    <row r="20" spans="1:19" x14ac:dyDescent="0.3">
      <c r="A20">
        <v>3</v>
      </c>
      <c r="B20" t="s">
        <v>14</v>
      </c>
      <c r="D20">
        <v>-2</v>
      </c>
      <c r="E20">
        <v>0</v>
      </c>
      <c r="F20">
        <v>-1</v>
      </c>
      <c r="G20">
        <v>0</v>
      </c>
      <c r="H20">
        <v>-1</v>
      </c>
      <c r="I20">
        <v>0</v>
      </c>
      <c r="J20">
        <f t="shared" si="0"/>
        <v>-4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f t="shared" si="1"/>
        <v>2</v>
      </c>
    </row>
    <row r="21" spans="1:19" x14ac:dyDescent="0.3">
      <c r="A21">
        <v>3</v>
      </c>
      <c r="B21" t="s">
        <v>18</v>
      </c>
      <c r="D21">
        <v>-1</v>
      </c>
      <c r="E21">
        <v>-1</v>
      </c>
      <c r="F21">
        <v>0</v>
      </c>
      <c r="G21">
        <v>0</v>
      </c>
      <c r="H21">
        <v>0</v>
      </c>
      <c r="I21">
        <v>0</v>
      </c>
      <c r="J21">
        <f t="shared" si="0"/>
        <v>-2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f t="shared" si="1"/>
        <v>2</v>
      </c>
    </row>
    <row r="22" spans="1:19" x14ac:dyDescent="0.3">
      <c r="A22">
        <v>2</v>
      </c>
      <c r="B22" t="s">
        <v>24</v>
      </c>
      <c r="D22">
        <v>0</v>
      </c>
      <c r="E22">
        <v>-1</v>
      </c>
      <c r="F22">
        <v>-2</v>
      </c>
      <c r="G22">
        <v>0</v>
      </c>
      <c r="H22">
        <v>0</v>
      </c>
      <c r="I22">
        <v>0</v>
      </c>
      <c r="J22">
        <f t="shared" si="0"/>
        <v>-3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f t="shared" si="1"/>
        <v>2</v>
      </c>
    </row>
    <row r="23" spans="1:19" x14ac:dyDescent="0.3">
      <c r="A23">
        <v>3</v>
      </c>
      <c r="B23" t="s">
        <v>22</v>
      </c>
      <c r="D23">
        <v>0</v>
      </c>
      <c r="E23">
        <v>-1</v>
      </c>
      <c r="F23">
        <v>0</v>
      </c>
      <c r="G23">
        <v>-1</v>
      </c>
      <c r="H23">
        <v>-1</v>
      </c>
      <c r="I23">
        <v>0</v>
      </c>
      <c r="J23">
        <f t="shared" si="0"/>
        <v>-3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f t="shared" si="1"/>
        <v>2</v>
      </c>
    </row>
    <row r="24" spans="1:19" x14ac:dyDescent="0.3">
      <c r="A24">
        <v>3</v>
      </c>
      <c r="B24" t="s">
        <v>17</v>
      </c>
      <c r="D24">
        <v>-1</v>
      </c>
      <c r="E24">
        <v>0</v>
      </c>
      <c r="F24">
        <v>0</v>
      </c>
      <c r="G24">
        <v>0</v>
      </c>
      <c r="H24">
        <v>-1</v>
      </c>
      <c r="I24">
        <v>0</v>
      </c>
      <c r="J24">
        <f t="shared" si="0"/>
        <v>-2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f t="shared" si="1"/>
        <v>2</v>
      </c>
    </row>
    <row r="25" spans="1:19" x14ac:dyDescent="0.3">
      <c r="A25">
        <v>3</v>
      </c>
      <c r="B25" t="s">
        <v>16</v>
      </c>
      <c r="D25">
        <v>-1</v>
      </c>
      <c r="E25">
        <v>0</v>
      </c>
      <c r="F25">
        <v>-1</v>
      </c>
      <c r="G25">
        <v>0</v>
      </c>
      <c r="H25">
        <v>-1</v>
      </c>
      <c r="I25">
        <v>0</v>
      </c>
      <c r="J25">
        <f t="shared" si="0"/>
        <v>-3</v>
      </c>
      <c r="M25">
        <v>1</v>
      </c>
      <c r="N25">
        <v>0</v>
      </c>
      <c r="O25">
        <v>0</v>
      </c>
      <c r="P25">
        <v>1</v>
      </c>
      <c r="Q25">
        <v>1</v>
      </c>
      <c r="R25">
        <v>0</v>
      </c>
      <c r="S25">
        <f t="shared" si="1"/>
        <v>3</v>
      </c>
    </row>
    <row r="26" spans="1:19" x14ac:dyDescent="0.3">
      <c r="A26">
        <v>3</v>
      </c>
      <c r="B26" t="s">
        <v>15</v>
      </c>
      <c r="D26">
        <v>0</v>
      </c>
      <c r="E26">
        <v>-1</v>
      </c>
      <c r="F26">
        <v>-1</v>
      </c>
      <c r="G26">
        <v>0</v>
      </c>
      <c r="H26">
        <v>-1</v>
      </c>
      <c r="I26">
        <v>0</v>
      </c>
      <c r="J26">
        <f t="shared" si="0"/>
        <v>-3</v>
      </c>
      <c r="M26">
        <v>0</v>
      </c>
      <c r="N26">
        <v>1</v>
      </c>
      <c r="O26">
        <v>2</v>
      </c>
      <c r="P26">
        <v>0</v>
      </c>
      <c r="Q26">
        <v>0</v>
      </c>
      <c r="R26">
        <v>0</v>
      </c>
      <c r="S26">
        <f t="shared" si="1"/>
        <v>3</v>
      </c>
    </row>
    <row r="27" spans="1:19" x14ac:dyDescent="0.3">
      <c r="A27">
        <v>3</v>
      </c>
      <c r="B27" t="s">
        <v>12</v>
      </c>
      <c r="D27">
        <v>0</v>
      </c>
      <c r="E27">
        <v>0</v>
      </c>
      <c r="F27">
        <v>0</v>
      </c>
      <c r="G27">
        <v>0</v>
      </c>
      <c r="H27">
        <v>-2</v>
      </c>
      <c r="I27">
        <v>-2</v>
      </c>
      <c r="J27">
        <f t="shared" si="0"/>
        <v>-4</v>
      </c>
      <c r="M27">
        <v>2</v>
      </c>
      <c r="N27">
        <v>-2</v>
      </c>
      <c r="O27">
        <v>1</v>
      </c>
      <c r="P27">
        <v>1</v>
      </c>
      <c r="Q27">
        <v>0</v>
      </c>
      <c r="R27">
        <v>0</v>
      </c>
      <c r="S27">
        <f t="shared" si="1"/>
        <v>2</v>
      </c>
    </row>
    <row r="28" spans="1:19" x14ac:dyDescent="0.3">
      <c r="A28">
        <v>2</v>
      </c>
      <c r="B28" t="s">
        <v>33</v>
      </c>
      <c r="C28">
        <v>2</v>
      </c>
      <c r="D28">
        <v>0</v>
      </c>
      <c r="E28">
        <v>0</v>
      </c>
      <c r="F28">
        <v>0</v>
      </c>
      <c r="G28">
        <v>0</v>
      </c>
      <c r="H28">
        <v>-2</v>
      </c>
      <c r="I28">
        <v>-1</v>
      </c>
      <c r="J28">
        <f t="shared" si="0"/>
        <v>-3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f t="shared" si="1"/>
        <v>2</v>
      </c>
    </row>
    <row r="29" spans="1:19" x14ac:dyDescent="0.3">
      <c r="A29">
        <v>3</v>
      </c>
      <c r="B29" t="s">
        <v>25</v>
      </c>
      <c r="D29">
        <v>0</v>
      </c>
      <c r="E29">
        <v>0</v>
      </c>
      <c r="F29">
        <v>-1</v>
      </c>
      <c r="G29">
        <v>-2</v>
      </c>
      <c r="H29">
        <v>0</v>
      </c>
      <c r="I29">
        <v>0</v>
      </c>
      <c r="J29">
        <f t="shared" si="0"/>
        <v>-3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f t="shared" si="1"/>
        <v>2</v>
      </c>
    </row>
    <row r="30" spans="1:19" x14ac:dyDescent="0.3">
      <c r="A30">
        <v>2</v>
      </c>
      <c r="B30" t="s">
        <v>23</v>
      </c>
      <c r="C30">
        <v>2</v>
      </c>
      <c r="D30">
        <v>-1</v>
      </c>
      <c r="E30">
        <v>-1</v>
      </c>
      <c r="F30">
        <v>-1</v>
      </c>
      <c r="G30">
        <v>0</v>
      </c>
      <c r="H30">
        <v>0</v>
      </c>
      <c r="I30">
        <v>0</v>
      </c>
      <c r="J30">
        <f t="shared" si="0"/>
        <v>-3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f t="shared" si="1"/>
        <v>2</v>
      </c>
    </row>
    <row r="31" spans="1:19" x14ac:dyDescent="0.3">
      <c r="A31">
        <v>2</v>
      </c>
      <c r="B31" t="s">
        <v>34</v>
      </c>
      <c r="C31">
        <v>2</v>
      </c>
      <c r="D31">
        <v>0</v>
      </c>
      <c r="E31">
        <v>-2</v>
      </c>
      <c r="F31">
        <v>0</v>
      </c>
      <c r="G31">
        <v>0</v>
      </c>
      <c r="H31">
        <v>-2</v>
      </c>
      <c r="I31">
        <v>-1</v>
      </c>
      <c r="J31">
        <f t="shared" si="0"/>
        <v>-5</v>
      </c>
      <c r="M31">
        <v>2</v>
      </c>
      <c r="N31">
        <v>0</v>
      </c>
      <c r="O31">
        <v>1</v>
      </c>
      <c r="P31">
        <v>0</v>
      </c>
      <c r="Q31">
        <v>0</v>
      </c>
      <c r="R31">
        <v>0</v>
      </c>
      <c r="S31">
        <f t="shared" si="1"/>
        <v>3</v>
      </c>
    </row>
    <row r="32" spans="1:19" x14ac:dyDescent="0.3">
      <c r="A32">
        <v>3</v>
      </c>
      <c r="B32" t="s">
        <v>30</v>
      </c>
      <c r="D32">
        <v>-2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-2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f t="shared" si="1"/>
        <v>3</v>
      </c>
    </row>
    <row r="33" spans="1:19" x14ac:dyDescent="0.3">
      <c r="J33">
        <f t="shared" si="0"/>
        <v>0</v>
      </c>
      <c r="S33">
        <f t="shared" si="1"/>
        <v>0</v>
      </c>
    </row>
    <row r="34" spans="1:19" x14ac:dyDescent="0.3">
      <c r="A34">
        <f>SUM(A20:A33)</f>
        <v>35</v>
      </c>
      <c r="D34" s="1">
        <f>SUMPRODUCT($A20:$A33,D20:D33)</f>
        <v>-23</v>
      </c>
      <c r="E34" s="1">
        <f t="shared" ref="E34:J34" si="11">SUMPRODUCT($A20:$A33,E20:E33)</f>
        <v>-17</v>
      </c>
      <c r="F34" s="1">
        <f t="shared" si="11"/>
        <v>-18</v>
      </c>
      <c r="G34" s="1">
        <f t="shared" si="11"/>
        <v>-9</v>
      </c>
      <c r="H34" s="1">
        <f t="shared" si="11"/>
        <v>-29</v>
      </c>
      <c r="I34" s="1">
        <f t="shared" si="11"/>
        <v>-10</v>
      </c>
      <c r="J34" s="1">
        <f t="shared" si="11"/>
        <v>-106</v>
      </c>
      <c r="K34" s="1"/>
      <c r="L34" s="1"/>
      <c r="M34" s="1">
        <f t="shared" ref="M34" si="12">SUMPRODUCT($A20:$A33,M20:M33)</f>
        <v>23</v>
      </c>
      <c r="N34" s="1">
        <f t="shared" ref="N34" si="13">SUMPRODUCT($A20:$A33,N20:N33)</f>
        <v>15</v>
      </c>
      <c r="O34" s="1">
        <f t="shared" ref="O34" si="14">SUMPRODUCT($A20:$A33,O20:O33)</f>
        <v>14</v>
      </c>
      <c r="P34" s="1">
        <f t="shared" ref="P34" si="15">SUMPRODUCT($A20:$A33,P20:P33)</f>
        <v>11</v>
      </c>
      <c r="Q34" s="1">
        <f t="shared" ref="Q34" si="16">SUMPRODUCT($A20:$A33,Q20:Q33)</f>
        <v>9</v>
      </c>
      <c r="R34" s="1">
        <f t="shared" ref="R34" si="17">SUMPRODUCT($A20:$A33,R20:R33)</f>
        <v>9</v>
      </c>
      <c r="S34" s="1">
        <f t="shared" ref="S34" si="18">SUMPRODUCT($A20:$A33,S20:S33)</f>
        <v>81</v>
      </c>
    </row>
    <row r="35" spans="1:19" x14ac:dyDescent="0.3">
      <c r="D35" s="1">
        <f>AVERAGE(D19:D33)</f>
        <v>-0.61538461538461542</v>
      </c>
      <c r="E35" s="1">
        <f t="shared" ref="E35:R35" si="19">AVERAGE(E19:E33)</f>
        <v>-0.53846153846153844</v>
      </c>
      <c r="F35" s="1">
        <f t="shared" si="19"/>
        <v>-0.53846153846153844</v>
      </c>
      <c r="G35" s="1">
        <f t="shared" si="19"/>
        <v>-0.23076923076923078</v>
      </c>
      <c r="H35" s="1">
        <f t="shared" si="19"/>
        <v>-0.84615384615384615</v>
      </c>
      <c r="I35" s="1">
        <f t="shared" si="19"/>
        <v>-0.30769230769230771</v>
      </c>
      <c r="J35" s="1">
        <f t="shared" si="19"/>
        <v>-2.8571428571428572</v>
      </c>
      <c r="K35" s="1"/>
      <c r="L35" s="1"/>
      <c r="M35" s="1">
        <f t="shared" si="19"/>
        <v>0.69230769230769229</v>
      </c>
      <c r="N35" s="1">
        <f t="shared" si="19"/>
        <v>0.46153846153846156</v>
      </c>
      <c r="O35" s="1">
        <f t="shared" si="19"/>
        <v>0.38461538461538464</v>
      </c>
      <c r="P35" s="1">
        <f t="shared" si="19"/>
        <v>0.30769230769230771</v>
      </c>
      <c r="Q35" s="1">
        <f t="shared" si="19"/>
        <v>0.23076923076923078</v>
      </c>
      <c r="R35" s="1">
        <f t="shared" si="19"/>
        <v>0.23076923076923078</v>
      </c>
      <c r="S35">
        <f t="shared" si="1"/>
        <v>2.3076923076923075</v>
      </c>
    </row>
    <row r="36" spans="1:19" x14ac:dyDescent="0.3">
      <c r="S36">
        <f t="shared" si="1"/>
        <v>0</v>
      </c>
    </row>
    <row r="37" spans="1:19" x14ac:dyDescent="0.3">
      <c r="A37">
        <v>5</v>
      </c>
      <c r="B37" t="s">
        <v>36</v>
      </c>
      <c r="D37">
        <v>-1</v>
      </c>
      <c r="E37">
        <v>0</v>
      </c>
      <c r="F37">
        <v>0</v>
      </c>
      <c r="G37">
        <v>-1</v>
      </c>
      <c r="H37">
        <v>-1</v>
      </c>
      <c r="I37">
        <v>0</v>
      </c>
      <c r="J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1"/>
        <v>0</v>
      </c>
    </row>
    <row r="38" spans="1:19" x14ac:dyDescent="0.3">
      <c r="S38">
        <f t="shared" si="1"/>
        <v>0</v>
      </c>
    </row>
    <row r="39" spans="1:19" x14ac:dyDescent="0.3">
      <c r="S39">
        <f t="shared" si="1"/>
        <v>0</v>
      </c>
    </row>
    <row r="42" spans="1:19" x14ac:dyDescent="0.3">
      <c r="D42">
        <f t="shared" ref="D42:J42" si="20">D17+D34</f>
        <v>-40</v>
      </c>
      <c r="E42">
        <f t="shared" si="20"/>
        <v>-50</v>
      </c>
      <c r="F42">
        <f t="shared" si="20"/>
        <v>-41</v>
      </c>
      <c r="G42">
        <f t="shared" si="20"/>
        <v>-30</v>
      </c>
      <c r="H42">
        <f t="shared" si="20"/>
        <v>-39</v>
      </c>
      <c r="I42">
        <f t="shared" si="20"/>
        <v>-18</v>
      </c>
      <c r="J42">
        <f t="shared" si="20"/>
        <v>-218</v>
      </c>
      <c r="M42">
        <f t="shared" ref="M42:R42" si="21">M17+M34</f>
        <v>8</v>
      </c>
      <c r="N42">
        <f t="shared" si="21"/>
        <v>-7</v>
      </c>
      <c r="O42">
        <f t="shared" si="21"/>
        <v>-4</v>
      </c>
      <c r="P42">
        <f t="shared" si="21"/>
        <v>5</v>
      </c>
      <c r="Q42">
        <f t="shared" si="21"/>
        <v>-9</v>
      </c>
      <c r="R42">
        <f t="shared" si="21"/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33" sqref="A33"/>
    </sheetView>
  </sheetViews>
  <sheetFormatPr defaultRowHeight="14.4" x14ac:dyDescent="0.3"/>
  <cols>
    <col min="1" max="1" width="45.6640625" customWidth="1"/>
  </cols>
  <sheetData>
    <row r="1" spans="1:1" x14ac:dyDescent="0.3">
      <c r="A1" t="s">
        <v>37</v>
      </c>
    </row>
    <row r="3" spans="1:1" x14ac:dyDescent="0.3">
      <c r="A3" t="s">
        <v>38</v>
      </c>
    </row>
    <row r="4" spans="1:1" x14ac:dyDescent="0.3">
      <c r="A4" t="s">
        <v>39</v>
      </c>
    </row>
    <row r="6" spans="1:1" x14ac:dyDescent="0.3">
      <c r="A6" t="s">
        <v>40</v>
      </c>
    </row>
    <row r="7" spans="1:1" x14ac:dyDescent="0.3">
      <c r="A7" t="s">
        <v>41</v>
      </c>
    </row>
    <row r="9" spans="1:1" x14ac:dyDescent="0.3">
      <c r="A9" t="s">
        <v>42</v>
      </c>
    </row>
    <row r="10" spans="1:1" x14ac:dyDescent="0.3">
      <c r="A10" t="s">
        <v>43</v>
      </c>
    </row>
    <row r="12" spans="1:1" x14ac:dyDescent="0.3">
      <c r="A12" t="s">
        <v>44</v>
      </c>
    </row>
    <row r="14" spans="1:1" x14ac:dyDescent="0.3">
      <c r="A14" t="s">
        <v>45</v>
      </c>
    </row>
    <row r="16" spans="1:1" x14ac:dyDescent="0.3">
      <c r="A16" t="s">
        <v>46</v>
      </c>
    </row>
    <row r="17" spans="1:2" x14ac:dyDescent="0.3">
      <c r="A17" t="s">
        <v>47</v>
      </c>
    </row>
    <row r="19" spans="1:2" x14ac:dyDescent="0.3">
      <c r="A19" t="s">
        <v>48</v>
      </c>
    </row>
    <row r="21" spans="1:2" x14ac:dyDescent="0.3">
      <c r="A21" t="s">
        <v>49</v>
      </c>
    </row>
    <row r="23" spans="1:2" x14ac:dyDescent="0.3">
      <c r="A23" t="s">
        <v>50</v>
      </c>
    </row>
    <row r="26" spans="1:2" x14ac:dyDescent="0.3">
      <c r="A26" t="s">
        <v>54</v>
      </c>
      <c r="B26">
        <v>22</v>
      </c>
    </row>
    <row r="27" spans="1:2" x14ac:dyDescent="0.3">
      <c r="A27" t="s">
        <v>51</v>
      </c>
      <c r="B27">
        <v>10</v>
      </c>
    </row>
    <row r="28" spans="1:2" x14ac:dyDescent="0.3">
      <c r="A28" t="s">
        <v>52</v>
      </c>
      <c r="B28">
        <f>B27/4</f>
        <v>2.5</v>
      </c>
    </row>
    <row r="29" spans="1:2" x14ac:dyDescent="0.3">
      <c r="B29">
        <f>B26+B28</f>
        <v>24.5</v>
      </c>
    </row>
    <row r="31" spans="1:2" x14ac:dyDescent="0.3">
      <c r="A31" t="s">
        <v>53</v>
      </c>
      <c r="B31">
        <v>2</v>
      </c>
    </row>
    <row r="32" spans="1:2" x14ac:dyDescent="0.3">
      <c r="B32">
        <f>B26*B31</f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6" sqref="C16"/>
    </sheetView>
  </sheetViews>
  <sheetFormatPr defaultRowHeight="14.4" x14ac:dyDescent="0.3"/>
  <cols>
    <col min="1" max="1" width="25.5546875" bestFit="1" customWidth="1"/>
    <col min="3" max="3" width="10.21875" customWidth="1"/>
    <col min="4" max="4" width="66.5546875" bestFit="1" customWidth="1"/>
  </cols>
  <sheetData>
    <row r="1" spans="1:4" x14ac:dyDescent="0.3">
      <c r="A1" t="s">
        <v>90</v>
      </c>
      <c r="B1" t="s">
        <v>70</v>
      </c>
      <c r="C1" t="s">
        <v>71</v>
      </c>
      <c r="D1" t="s">
        <v>91</v>
      </c>
    </row>
    <row r="2" spans="1:4" x14ac:dyDescent="0.3">
      <c r="A2" t="s">
        <v>61</v>
      </c>
      <c r="B2">
        <v>4</v>
      </c>
      <c r="C2">
        <v>1</v>
      </c>
      <c r="D2" t="s">
        <v>74</v>
      </c>
    </row>
    <row r="3" spans="1:4" x14ac:dyDescent="0.3">
      <c r="A3" t="s">
        <v>62</v>
      </c>
      <c r="B3">
        <v>5</v>
      </c>
      <c r="C3">
        <v>1</v>
      </c>
      <c r="D3" t="s">
        <v>75</v>
      </c>
    </row>
    <row r="4" spans="1:4" x14ac:dyDescent="0.3">
      <c r="A4" t="s">
        <v>63</v>
      </c>
      <c r="B4">
        <v>5</v>
      </c>
      <c r="C4">
        <v>1</v>
      </c>
      <c r="D4" t="s">
        <v>76</v>
      </c>
    </row>
    <row r="5" spans="1:4" x14ac:dyDescent="0.3">
      <c r="A5" t="s">
        <v>64</v>
      </c>
      <c r="B5">
        <v>5</v>
      </c>
      <c r="C5">
        <v>1</v>
      </c>
      <c r="D5" t="s">
        <v>81</v>
      </c>
    </row>
    <row r="6" spans="1:4" x14ac:dyDescent="0.3">
      <c r="A6" t="s">
        <v>79</v>
      </c>
      <c r="B6">
        <v>4</v>
      </c>
      <c r="C6">
        <v>2</v>
      </c>
      <c r="D6" t="s">
        <v>80</v>
      </c>
    </row>
    <row r="7" spans="1:4" x14ac:dyDescent="0.3">
      <c r="A7" t="s">
        <v>65</v>
      </c>
      <c r="B7">
        <v>4</v>
      </c>
      <c r="C7">
        <v>1</v>
      </c>
      <c r="D7" t="s">
        <v>78</v>
      </c>
    </row>
    <row r="8" spans="1:4" x14ac:dyDescent="0.3">
      <c r="A8" t="s">
        <v>66</v>
      </c>
      <c r="B8">
        <v>5</v>
      </c>
      <c r="C8">
        <v>1</v>
      </c>
      <c r="D8" t="s">
        <v>83</v>
      </c>
    </row>
    <row r="9" spans="1:4" x14ac:dyDescent="0.3">
      <c r="A9" t="s">
        <v>67</v>
      </c>
      <c r="B9">
        <v>5</v>
      </c>
      <c r="C9">
        <v>1</v>
      </c>
      <c r="D9" t="s">
        <v>77</v>
      </c>
    </row>
    <row r="10" spans="1:4" x14ac:dyDescent="0.3">
      <c r="A10" t="s">
        <v>68</v>
      </c>
      <c r="B10">
        <v>4</v>
      </c>
      <c r="C10">
        <v>2</v>
      </c>
      <c r="D10" t="s">
        <v>82</v>
      </c>
    </row>
    <row r="11" spans="1:4" x14ac:dyDescent="0.3">
      <c r="A11" t="s">
        <v>69</v>
      </c>
      <c r="B11">
        <v>6</v>
      </c>
      <c r="C11">
        <v>1</v>
      </c>
      <c r="D11" t="s">
        <v>89</v>
      </c>
    </row>
    <row r="12" spans="1:4" x14ac:dyDescent="0.3">
      <c r="A12" t="s">
        <v>72</v>
      </c>
      <c r="B12">
        <v>4</v>
      </c>
      <c r="C12">
        <v>2</v>
      </c>
      <c r="D12" t="s">
        <v>84</v>
      </c>
    </row>
    <row r="13" spans="1:4" x14ac:dyDescent="0.3">
      <c r="A13" t="s">
        <v>86</v>
      </c>
      <c r="B13">
        <v>4</v>
      </c>
      <c r="C13">
        <v>2</v>
      </c>
      <c r="D13" t="s">
        <v>85</v>
      </c>
    </row>
    <row r="14" spans="1:4" x14ac:dyDescent="0.3">
      <c r="A14" t="s">
        <v>87</v>
      </c>
      <c r="B14">
        <v>5</v>
      </c>
      <c r="C14">
        <v>1</v>
      </c>
      <c r="D14" t="s">
        <v>88</v>
      </c>
    </row>
    <row r="15" spans="1:4" x14ac:dyDescent="0.3">
      <c r="A15" t="s">
        <v>93</v>
      </c>
      <c r="B15">
        <v>6</v>
      </c>
      <c r="C15">
        <v>1</v>
      </c>
      <c r="D1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Board</vt:lpstr>
      <vt:lpstr>Initial 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2016-04-30T15:45:43Z</dcterms:modified>
</cp:coreProperties>
</file>